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009021 Martinsbrunn\_Abgabe\2016-04-22 Excel-Tabelle für Ausschreibung mit richtigen Mengen\2016-05-04\"/>
    </mc:Choice>
  </mc:AlternateContent>
  <workbookProtection workbookAlgorithmName="SHA-512" workbookHashValue="hdjjsNnQvk6w0PQTvDOzPoFnmJoXMEDyHW7Kv/G9w4PnuHWZ1Xn6R7Lq2mGo5OjCDNrstdax1yAyMbk6nqqEkg==" workbookSaltValue="Df0LNrbJvurIVd+GM8rYow==" workbookSpinCount="100000" lockStructure="1"/>
  <bookViews>
    <workbookView xWindow="0" yWindow="0" windowWidth="7650" windowHeight="10545"/>
  </bookViews>
  <sheets>
    <sheet name="OFFERTA" sheetId="6" r:id="rId1"/>
    <sheet name="A Misura" sheetId="1" r:id="rId2"/>
    <sheet name="A Corpo" sheetId="3" r:id="rId3"/>
    <sheet name="Oneri sicurezza" sheetId="8" r:id="rId4"/>
    <sheet name="Comuni" sheetId="4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</definedNames>
  <calcPr calcId="152511"/>
</workbook>
</file>

<file path=xl/calcChain.xml><?xml version="1.0" encoding="utf-8"?>
<calcChain xmlns="http://schemas.openxmlformats.org/spreadsheetml/2006/main">
  <c r="E42" i="6" l="1"/>
  <c r="A1141" i="3"/>
  <c r="A941" i="3"/>
  <c r="A1020" i="3"/>
  <c r="A1106" i="3"/>
  <c r="A866" i="3"/>
  <c r="A1000" i="3"/>
  <c r="A907" i="3"/>
  <c r="A1046" i="3"/>
  <c r="A1038" i="3"/>
  <c r="A1026" i="3"/>
  <c r="A903" i="3"/>
  <c r="A1005" i="3"/>
  <c r="A1147" i="3"/>
  <c r="A1168" i="3"/>
  <c r="A1007" i="3"/>
  <c r="A997" i="3"/>
  <c r="A1131" i="3"/>
  <c r="A1111" i="3"/>
  <c r="A1070" i="3"/>
  <c r="A1140" i="3"/>
  <c r="A1064" i="3"/>
  <c r="A1027" i="3"/>
  <c r="A957" i="3"/>
  <c r="A1122" i="3"/>
  <c r="A1095" i="3"/>
  <c r="A1110" i="3"/>
  <c r="A1125" i="3"/>
  <c r="A917" i="3"/>
  <c r="A1004" i="3"/>
  <c r="A1098" i="3"/>
  <c r="A1057" i="3"/>
  <c r="A976" i="3"/>
  <c r="A1094" i="3"/>
  <c r="A982" i="3"/>
  <c r="A931" i="3"/>
  <c r="A1037" i="3"/>
  <c r="A956" i="3"/>
  <c r="A872" i="3"/>
  <c r="A886" i="3"/>
  <c r="A869" i="3"/>
  <c r="A1143" i="3"/>
  <c r="A1118" i="3"/>
  <c r="A1172" i="3"/>
  <c r="A938" i="3"/>
  <c r="A1047" i="3"/>
  <c r="A981" i="3"/>
  <c r="A1170" i="3"/>
  <c r="A1103" i="3"/>
  <c r="A883" i="3"/>
  <c r="A1044" i="3"/>
  <c r="A1032" i="3"/>
  <c r="A878" i="3"/>
  <c r="A1069" i="3"/>
  <c r="A909" i="3"/>
  <c r="A996" i="3"/>
  <c r="A1034" i="3"/>
  <c r="A1017" i="3"/>
  <c r="A912" i="3"/>
  <c r="A947" i="3"/>
  <c r="A935" i="3"/>
  <c r="A1062" i="3"/>
  <c r="A901" i="3"/>
  <c r="A921" i="3"/>
  <c r="A915" i="3"/>
  <c r="A1018" i="3"/>
  <c r="A1055" i="3"/>
  <c r="A1152" i="3"/>
  <c r="A926" i="3"/>
  <c r="A906" i="3"/>
  <c r="A891" i="3"/>
  <c r="A890" i="3"/>
  <c r="A943" i="3"/>
  <c r="H1200" i="3" l="1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A181" i="1"/>
  <c r="A190" i="1"/>
  <c r="A182" i="1"/>
  <c r="A186" i="1"/>
  <c r="A187" i="1"/>
  <c r="A185" i="1"/>
  <c r="A188" i="1"/>
  <c r="A183" i="1"/>
  <c r="A189" i="1"/>
  <c r="A184" i="1"/>
  <c r="H27" i="8" l="1"/>
  <c r="H26" i="8"/>
  <c r="H25" i="8"/>
  <c r="H24" i="8"/>
  <c r="H23" i="8"/>
  <c r="H22" i="8"/>
  <c r="H21" i="8"/>
  <c r="H20" i="8"/>
  <c r="H19" i="8"/>
  <c r="H18" i="8"/>
  <c r="H17" i="8"/>
  <c r="H16" i="8"/>
  <c r="H15" i="8"/>
  <c r="A17" i="8"/>
  <c r="I171" i="1" l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173" i="3"/>
  <c r="H1173" i="3"/>
  <c r="I1172" i="3"/>
  <c r="H1172" i="3"/>
  <c r="I1171" i="3"/>
  <c r="H1171" i="3"/>
  <c r="I1170" i="3"/>
  <c r="H1170" i="3"/>
  <c r="I1169" i="3"/>
  <c r="H1169" i="3"/>
  <c r="I1168" i="3"/>
  <c r="H1168" i="3"/>
  <c r="I1167" i="3"/>
  <c r="H1167" i="3"/>
  <c r="I1166" i="3"/>
  <c r="H1166" i="3"/>
  <c r="I1165" i="3"/>
  <c r="H1165" i="3"/>
  <c r="I1164" i="3"/>
  <c r="H1164" i="3"/>
  <c r="I1163" i="3"/>
  <c r="H1163" i="3"/>
  <c r="I1162" i="3"/>
  <c r="H1162" i="3"/>
  <c r="I1161" i="3"/>
  <c r="H1161" i="3"/>
  <c r="I1160" i="3"/>
  <c r="H1160" i="3"/>
  <c r="I1159" i="3"/>
  <c r="H1159" i="3"/>
  <c r="I1158" i="3"/>
  <c r="H1158" i="3"/>
  <c r="I1157" i="3"/>
  <c r="H1157" i="3"/>
  <c r="I1156" i="3"/>
  <c r="H1156" i="3"/>
  <c r="I1155" i="3"/>
  <c r="H1155" i="3"/>
  <c r="I1154" i="3"/>
  <c r="H1154" i="3"/>
  <c r="I1153" i="3"/>
  <c r="H1153" i="3"/>
  <c r="I1152" i="3"/>
  <c r="H1152" i="3"/>
  <c r="I1151" i="3"/>
  <c r="H1151" i="3"/>
  <c r="I1150" i="3"/>
  <c r="H1150" i="3"/>
  <c r="I1149" i="3"/>
  <c r="H1149" i="3"/>
  <c r="I1148" i="3"/>
  <c r="H1148" i="3"/>
  <c r="I1147" i="3"/>
  <c r="H1147" i="3"/>
  <c r="I1146" i="3"/>
  <c r="H1146" i="3"/>
  <c r="I1145" i="3"/>
  <c r="H1145" i="3"/>
  <c r="I1144" i="3"/>
  <c r="H1144" i="3"/>
  <c r="I1143" i="3"/>
  <c r="H1143" i="3"/>
  <c r="I1142" i="3"/>
  <c r="H1142" i="3"/>
  <c r="I1141" i="3"/>
  <c r="H1141" i="3"/>
  <c r="I1140" i="3"/>
  <c r="H1140" i="3"/>
  <c r="I1139" i="3"/>
  <c r="H1139" i="3"/>
  <c r="I1138" i="3"/>
  <c r="H1138" i="3"/>
  <c r="I1137" i="3"/>
  <c r="H1137" i="3"/>
  <c r="I1136" i="3"/>
  <c r="H1136" i="3"/>
  <c r="I1135" i="3"/>
  <c r="H1135" i="3"/>
  <c r="I1134" i="3"/>
  <c r="H1134" i="3"/>
  <c r="I1133" i="3"/>
  <c r="H1133" i="3"/>
  <c r="I1132" i="3"/>
  <c r="H1132" i="3"/>
  <c r="I1131" i="3"/>
  <c r="H1131" i="3"/>
  <c r="I1130" i="3"/>
  <c r="H1130" i="3"/>
  <c r="I1129" i="3"/>
  <c r="H1129" i="3"/>
  <c r="I1128" i="3"/>
  <c r="H1128" i="3"/>
  <c r="I1127" i="3"/>
  <c r="H1127" i="3"/>
  <c r="I1126" i="3"/>
  <c r="H1126" i="3"/>
  <c r="I1125" i="3"/>
  <c r="H1125" i="3"/>
  <c r="I1124" i="3"/>
  <c r="H1124" i="3"/>
  <c r="I1123" i="3"/>
  <c r="H1123" i="3"/>
  <c r="I1122" i="3"/>
  <c r="H1122" i="3"/>
  <c r="I1121" i="3"/>
  <c r="H1121" i="3"/>
  <c r="I1120" i="3"/>
  <c r="H1120" i="3"/>
  <c r="I1119" i="3"/>
  <c r="H1119" i="3"/>
  <c r="I1118" i="3"/>
  <c r="H1118" i="3"/>
  <c r="I1117" i="3"/>
  <c r="H1117" i="3"/>
  <c r="I1116" i="3"/>
  <c r="H1116" i="3"/>
  <c r="I1115" i="3"/>
  <c r="H1115" i="3"/>
  <c r="I1114" i="3"/>
  <c r="H1114" i="3"/>
  <c r="I1113" i="3"/>
  <c r="H1113" i="3"/>
  <c r="I1112" i="3"/>
  <c r="H1112" i="3"/>
  <c r="I1111" i="3"/>
  <c r="H1111" i="3"/>
  <c r="I1110" i="3"/>
  <c r="H1110" i="3"/>
  <c r="I1109" i="3"/>
  <c r="H1109" i="3"/>
  <c r="I1108" i="3"/>
  <c r="H1108" i="3"/>
  <c r="I1107" i="3"/>
  <c r="H1107" i="3"/>
  <c r="I1106" i="3"/>
  <c r="H1106" i="3"/>
  <c r="I1105" i="3"/>
  <c r="H1105" i="3"/>
  <c r="I1104" i="3"/>
  <c r="H1104" i="3"/>
  <c r="I1103" i="3"/>
  <c r="H1103" i="3"/>
  <c r="I1102" i="3"/>
  <c r="H1102" i="3"/>
  <c r="I1101" i="3"/>
  <c r="H1101" i="3"/>
  <c r="I1100" i="3"/>
  <c r="H1100" i="3"/>
  <c r="I1099" i="3"/>
  <c r="H1099" i="3"/>
  <c r="I1098" i="3"/>
  <c r="H1098" i="3"/>
  <c r="I1097" i="3"/>
  <c r="H1097" i="3"/>
  <c r="I1096" i="3"/>
  <c r="H1096" i="3"/>
  <c r="I1095" i="3"/>
  <c r="H1095" i="3"/>
  <c r="I1094" i="3"/>
  <c r="H1094" i="3"/>
  <c r="I1093" i="3"/>
  <c r="H1093" i="3"/>
  <c r="I1092" i="3"/>
  <c r="H1092" i="3"/>
  <c r="I1091" i="3"/>
  <c r="H1091" i="3"/>
  <c r="I1090" i="3"/>
  <c r="H1090" i="3"/>
  <c r="I1089" i="3"/>
  <c r="H1089" i="3"/>
  <c r="I1088" i="3"/>
  <c r="H1088" i="3"/>
  <c r="I1087" i="3"/>
  <c r="H1087" i="3"/>
  <c r="I1086" i="3"/>
  <c r="H1086" i="3"/>
  <c r="I1085" i="3"/>
  <c r="H1085" i="3"/>
  <c r="I1084" i="3"/>
  <c r="H1084" i="3"/>
  <c r="I1083" i="3"/>
  <c r="H1083" i="3"/>
  <c r="I1082" i="3"/>
  <c r="H1082" i="3"/>
  <c r="I1081" i="3"/>
  <c r="H1081" i="3"/>
  <c r="I1080" i="3"/>
  <c r="H1080" i="3"/>
  <c r="I1079" i="3"/>
  <c r="H1079" i="3"/>
  <c r="I1078" i="3"/>
  <c r="H1078" i="3"/>
  <c r="I1077" i="3"/>
  <c r="H1077" i="3"/>
  <c r="I1076" i="3"/>
  <c r="H1076" i="3"/>
  <c r="I1075" i="3"/>
  <c r="H1075" i="3"/>
  <c r="I1074" i="3"/>
  <c r="H1074" i="3"/>
  <c r="I1073" i="3"/>
  <c r="H1073" i="3"/>
  <c r="I1072" i="3"/>
  <c r="H1072" i="3"/>
  <c r="I1071" i="3"/>
  <c r="H1071" i="3"/>
  <c r="I1070" i="3"/>
  <c r="H1070" i="3"/>
  <c r="I1069" i="3"/>
  <c r="H1069" i="3"/>
  <c r="I1068" i="3"/>
  <c r="H1068" i="3"/>
  <c r="I1067" i="3"/>
  <c r="H1067" i="3"/>
  <c r="I1066" i="3"/>
  <c r="H1066" i="3"/>
  <c r="I1065" i="3"/>
  <c r="H1065" i="3"/>
  <c r="I1064" i="3"/>
  <c r="H1064" i="3"/>
  <c r="I1063" i="3"/>
  <c r="H1063" i="3"/>
  <c r="I1062" i="3"/>
  <c r="H1062" i="3"/>
  <c r="I1061" i="3"/>
  <c r="H1061" i="3"/>
  <c r="I1060" i="3"/>
  <c r="H1060" i="3"/>
  <c r="I1059" i="3"/>
  <c r="H1059" i="3"/>
  <c r="I1058" i="3"/>
  <c r="H1058" i="3"/>
  <c r="I1057" i="3"/>
  <c r="H1057" i="3"/>
  <c r="I1056" i="3"/>
  <c r="H1056" i="3"/>
  <c r="I1055" i="3"/>
  <c r="H1055" i="3"/>
  <c r="I1054" i="3"/>
  <c r="H1054" i="3"/>
  <c r="I1053" i="3"/>
  <c r="H1053" i="3"/>
  <c r="I1052" i="3"/>
  <c r="H1052" i="3"/>
  <c r="I1051" i="3"/>
  <c r="H1051" i="3"/>
  <c r="I1050" i="3"/>
  <c r="H1050" i="3"/>
  <c r="I1049" i="3"/>
  <c r="H1049" i="3"/>
  <c r="I1048" i="3"/>
  <c r="H1048" i="3"/>
  <c r="I1047" i="3"/>
  <c r="H1047" i="3"/>
  <c r="I1046" i="3"/>
  <c r="H1046" i="3"/>
  <c r="I1045" i="3"/>
  <c r="H1045" i="3"/>
  <c r="I1044" i="3"/>
  <c r="H1044" i="3"/>
  <c r="I1043" i="3"/>
  <c r="H1043" i="3"/>
  <c r="I1042" i="3"/>
  <c r="H1042" i="3"/>
  <c r="I1041" i="3"/>
  <c r="H1041" i="3"/>
  <c r="I1040" i="3"/>
  <c r="H1040" i="3"/>
  <c r="I1039" i="3"/>
  <c r="H1039" i="3"/>
  <c r="I1038" i="3"/>
  <c r="H1038" i="3"/>
  <c r="I1037" i="3"/>
  <c r="H1037" i="3"/>
  <c r="I1036" i="3"/>
  <c r="H1036" i="3"/>
  <c r="I1035" i="3"/>
  <c r="H1035" i="3"/>
  <c r="I1034" i="3"/>
  <c r="H1034" i="3"/>
  <c r="I1033" i="3"/>
  <c r="H1033" i="3"/>
  <c r="I1032" i="3"/>
  <c r="H1032" i="3"/>
  <c r="I1031" i="3"/>
  <c r="H1031" i="3"/>
  <c r="I1030" i="3"/>
  <c r="H1030" i="3"/>
  <c r="I1029" i="3"/>
  <c r="H1029" i="3"/>
  <c r="I1028" i="3"/>
  <c r="H1028" i="3"/>
  <c r="I1027" i="3"/>
  <c r="H1027" i="3"/>
  <c r="I1026" i="3"/>
  <c r="H1026" i="3"/>
  <c r="I1025" i="3"/>
  <c r="H1025" i="3"/>
  <c r="I1024" i="3"/>
  <c r="H1024" i="3"/>
  <c r="I1023" i="3"/>
  <c r="H1023" i="3"/>
  <c r="I1022" i="3"/>
  <c r="H1022" i="3"/>
  <c r="I1021" i="3"/>
  <c r="H1021" i="3"/>
  <c r="I1020" i="3"/>
  <c r="H1020" i="3"/>
  <c r="I1019" i="3"/>
  <c r="H1019" i="3"/>
  <c r="I1018" i="3"/>
  <c r="H1018" i="3"/>
  <c r="I1017" i="3"/>
  <c r="H1017" i="3"/>
  <c r="I1016" i="3"/>
  <c r="H1016" i="3"/>
  <c r="I1015" i="3"/>
  <c r="H1015" i="3"/>
  <c r="I1014" i="3"/>
  <c r="H1014" i="3"/>
  <c r="I1013" i="3"/>
  <c r="H1013" i="3"/>
  <c r="I1012" i="3"/>
  <c r="H1012" i="3"/>
  <c r="I1011" i="3"/>
  <c r="H1011" i="3"/>
  <c r="I1010" i="3"/>
  <c r="H1010" i="3"/>
  <c r="I1009" i="3"/>
  <c r="H1009" i="3"/>
  <c r="I1008" i="3"/>
  <c r="H1008" i="3"/>
  <c r="I1007" i="3"/>
  <c r="H1007" i="3"/>
  <c r="I1006" i="3"/>
  <c r="H1006" i="3"/>
  <c r="I1005" i="3"/>
  <c r="H1005" i="3"/>
  <c r="I1004" i="3"/>
  <c r="H1004" i="3"/>
  <c r="I1003" i="3"/>
  <c r="H1003" i="3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A18" i="8"/>
  <c r="A19" i="8" s="1"/>
  <c r="A20" i="8"/>
  <c r="A21" i="8"/>
  <c r="I384" i="3" l="1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H7" i="8"/>
  <c r="E45" i="6" s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72" i="1"/>
  <c r="H173" i="1"/>
  <c r="H174" i="1"/>
  <c r="H175" i="1"/>
  <c r="H176" i="1"/>
  <c r="H177" i="1"/>
  <c r="H178" i="1"/>
  <c r="H179" i="1"/>
  <c r="H180" i="1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E40" i="6"/>
  <c r="E39" i="6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72" i="1"/>
  <c r="I173" i="1"/>
  <c r="I174" i="1"/>
  <c r="I175" i="1"/>
  <c r="I176" i="1"/>
  <c r="I177" i="1"/>
  <c r="I178" i="1"/>
  <c r="I179" i="1"/>
  <c r="I180" i="1"/>
  <c r="H8" i="1"/>
  <c r="H10" i="3"/>
  <c r="I19" i="3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17" i="1"/>
  <c r="A161" i="1"/>
  <c r="A861" i="3"/>
  <c r="A26" i="8"/>
  <c r="A27" i="8" s="1"/>
  <c r="A857" i="3"/>
  <c r="A860" i="3"/>
  <c r="A853" i="3"/>
  <c r="H7" i="1" l="1"/>
  <c r="E37" i="6" s="1"/>
  <c r="H6" i="3"/>
  <c r="E38" i="6" s="1"/>
  <c r="A162" i="1"/>
  <c r="A163" i="1"/>
  <c r="A164" i="1"/>
  <c r="A165" i="1"/>
  <c r="A166" i="1" s="1"/>
  <c r="H9" i="1" l="1"/>
  <c r="D9" i="1" s="1"/>
  <c r="E41" i="6"/>
  <c r="H9" i="3"/>
  <c r="H11" i="3" s="1"/>
  <c r="D11" i="3" s="1"/>
  <c r="A167" i="1"/>
  <c r="E46" i="6" l="1"/>
  <c r="E43" i="6"/>
  <c r="A43" i="6" s="1"/>
  <c r="A174" i="1"/>
  <c r="A178" i="1"/>
  <c r="A172" i="1"/>
  <c r="A179" i="1"/>
  <c r="A173" i="1"/>
  <c r="A176" i="1"/>
  <c r="A177" i="1"/>
  <c r="A385" i="3"/>
  <c r="A168" i="1"/>
  <c r="A386" i="3"/>
  <c r="A169" i="1"/>
  <c r="A180" i="1"/>
  <c r="A852" i="3"/>
  <c r="A175" i="1"/>
  <c r="A387" i="3"/>
  <c r="A388" i="3"/>
  <c r="A170" i="1"/>
  <c r="A171" i="1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4" i="3"/>
  <c r="A855" i="3"/>
  <c r="A856" i="3"/>
  <c r="A858" i="3"/>
  <c r="A859" i="3"/>
  <c r="A862" i="3"/>
  <c r="A863" i="3"/>
  <c r="A864" i="3"/>
  <c r="A865" i="3"/>
  <c r="A867" i="3"/>
  <c r="A868" i="3"/>
  <c r="A870" i="3"/>
  <c r="A871" i="3"/>
  <c r="A873" i="3"/>
  <c r="A874" i="3"/>
  <c r="A875" i="3"/>
  <c r="A876" i="3"/>
  <c r="A877" i="3"/>
  <c r="A879" i="3"/>
  <c r="A880" i="3"/>
  <c r="A881" i="3"/>
  <c r="A882" i="3"/>
  <c r="A884" i="3"/>
  <c r="A885" i="3"/>
  <c r="A887" i="3"/>
  <c r="A888" i="3"/>
  <c r="A889" i="3"/>
  <c r="A892" i="3"/>
  <c r="A893" i="3"/>
  <c r="A894" i="3"/>
  <c r="A895" i="3"/>
  <c r="A896" i="3"/>
  <c r="A897" i="3"/>
  <c r="A898" i="3"/>
  <c r="A899" i="3"/>
  <c r="A900" i="3"/>
  <c r="A902" i="3"/>
  <c r="A904" i="3"/>
  <c r="A905" i="3"/>
  <c r="A908" i="3"/>
  <c r="A910" i="3"/>
  <c r="A911" i="3"/>
  <c r="A913" i="3"/>
  <c r="A914" i="3"/>
  <c r="A916" i="3"/>
  <c r="A918" i="3"/>
  <c r="A919" i="3"/>
  <c r="A920" i="3"/>
  <c r="A922" i="3"/>
  <c r="A923" i="3"/>
  <c r="A924" i="3"/>
  <c r="A925" i="3"/>
  <c r="A927" i="3"/>
  <c r="A928" i="3"/>
  <c r="A929" i="3"/>
  <c r="A930" i="3"/>
  <c r="A932" i="3"/>
  <c r="A933" i="3"/>
  <c r="A934" i="3"/>
  <c r="A936" i="3"/>
  <c r="A937" i="3"/>
  <c r="A939" i="3"/>
  <c r="A940" i="3"/>
  <c r="A942" i="3"/>
  <c r="A944" i="3"/>
  <c r="A945" i="3"/>
  <c r="A946" i="3"/>
  <c r="A948" i="3"/>
  <c r="A949" i="3"/>
  <c r="A950" i="3"/>
  <c r="A951" i="3"/>
  <c r="A952" i="3"/>
  <c r="A953" i="3"/>
  <c r="A954" i="3"/>
  <c r="A955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7" i="3"/>
  <c r="A978" i="3"/>
  <c r="A979" i="3"/>
  <c r="A980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8" i="3"/>
  <c r="A999" i="3"/>
  <c r="A1001" i="3"/>
  <c r="A1002" i="3"/>
  <c r="A1003" i="3"/>
  <c r="A1006" i="3"/>
  <c r="A1008" i="3"/>
  <c r="A1009" i="3"/>
  <c r="A1010" i="3"/>
  <c r="A1011" i="3"/>
  <c r="A1012" i="3"/>
  <c r="A1013" i="3"/>
  <c r="A1014" i="3"/>
  <c r="A1015" i="3"/>
  <c r="A1016" i="3"/>
  <c r="A1019" i="3"/>
  <c r="A1021" i="3"/>
  <c r="A1022" i="3"/>
  <c r="A1023" i="3"/>
  <c r="A1024" i="3"/>
  <c r="A1025" i="3"/>
  <c r="A1028" i="3"/>
  <c r="A1029" i="3"/>
  <c r="A1030" i="3"/>
  <c r="A1031" i="3"/>
  <c r="A1033" i="3"/>
  <c r="A1035" i="3"/>
  <c r="A1036" i="3"/>
  <c r="A1039" i="3"/>
  <c r="A1040" i="3"/>
  <c r="A1041" i="3"/>
  <c r="A1042" i="3"/>
  <c r="A1043" i="3"/>
  <c r="A1045" i="3"/>
  <c r="A1048" i="3"/>
  <c r="A1049" i="3"/>
  <c r="A1050" i="3"/>
  <c r="A1051" i="3"/>
  <c r="A1052" i="3"/>
  <c r="A1053" i="3"/>
  <c r="A1054" i="3"/>
  <c r="A1056" i="3"/>
  <c r="A1058" i="3"/>
  <c r="A1059" i="3"/>
  <c r="A1060" i="3"/>
  <c r="A1061" i="3"/>
  <c r="A1063" i="3"/>
  <c r="A1065" i="3"/>
  <c r="A1066" i="3"/>
  <c r="A1067" i="3"/>
  <c r="A1068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6" i="3"/>
  <c r="A1097" i="3"/>
  <c r="A1099" i="3"/>
  <c r="A1100" i="3"/>
  <c r="A1101" i="3"/>
  <c r="A1102" i="3"/>
  <c r="A1104" i="3"/>
  <c r="A1105" i="3"/>
  <c r="A1107" i="3"/>
  <c r="A1108" i="3"/>
  <c r="A1109" i="3"/>
  <c r="A1112" i="3"/>
  <c r="A1113" i="3"/>
  <c r="A1114" i="3"/>
  <c r="A1115" i="3"/>
  <c r="A1116" i="3"/>
  <c r="A1117" i="3"/>
  <c r="A1119" i="3"/>
  <c r="A1120" i="3"/>
  <c r="A1121" i="3"/>
  <c r="A1123" i="3"/>
  <c r="A1124" i="3"/>
  <c r="A1126" i="3"/>
  <c r="A1127" i="3"/>
  <c r="A1128" i="3"/>
  <c r="A1129" i="3"/>
  <c r="A1130" i="3"/>
  <c r="A1132" i="3"/>
  <c r="A1133" i="3"/>
  <c r="A1134" i="3"/>
  <c r="A1135" i="3"/>
  <c r="A1136" i="3"/>
  <c r="A1137" i="3"/>
  <c r="A1138" i="3"/>
  <c r="A1139" i="3"/>
  <c r="A1142" i="3"/>
  <c r="A1144" i="3"/>
  <c r="A1145" i="3"/>
  <c r="A1146" i="3"/>
  <c r="A1148" i="3"/>
  <c r="A1149" i="3"/>
  <c r="A1150" i="3"/>
  <c r="A1151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9" i="3"/>
  <c r="A1171" i="3"/>
  <c r="A1173" i="3" s="1"/>
</calcChain>
</file>

<file path=xl/sharedStrings.xml><?xml version="1.0" encoding="utf-8"?>
<sst xmlns="http://schemas.openxmlformats.org/spreadsheetml/2006/main" count="6221" uniqueCount="2536">
  <si>
    <t>Comune</t>
  </si>
  <si>
    <t>Abtei</t>
  </si>
  <si>
    <t>Aldino</t>
  </si>
  <si>
    <t>cantiere raggiungibile da viabilitá principale</t>
  </si>
  <si>
    <t>Ahrntal</t>
  </si>
  <si>
    <t>Andriano</t>
  </si>
  <si>
    <r>
      <t xml:space="preserve">cantiere raggiungibile da viabilitá </t>
    </r>
    <r>
      <rPr>
        <sz val="11"/>
        <rFont val="Calibri"/>
        <family val="2"/>
      </rPr>
      <t>secondaria</t>
    </r>
  </si>
  <si>
    <t>Aldein</t>
  </si>
  <si>
    <t>Anterivo</t>
  </si>
  <si>
    <t>in zona disagiata (altitudine, difficoltá di accesso)</t>
  </si>
  <si>
    <t>Algund</t>
  </si>
  <si>
    <t>in centro abitato</t>
  </si>
  <si>
    <t>Altrei</t>
  </si>
  <si>
    <t>Avelengo</t>
  </si>
  <si>
    <t>fuori centro abitato</t>
  </si>
  <si>
    <t>Andrian</t>
  </si>
  <si>
    <t>Badia</t>
  </si>
  <si>
    <t>Auer</t>
  </si>
  <si>
    <t>Barbiano</t>
  </si>
  <si>
    <t>Barbian</t>
  </si>
  <si>
    <t>Bolzano</t>
  </si>
  <si>
    <t>Bozen</t>
  </si>
  <si>
    <t>Braies</t>
  </si>
  <si>
    <t>erreichbar über Hauptstraßen</t>
  </si>
  <si>
    <t>Branzoll</t>
  </si>
  <si>
    <t>Brennero</t>
  </si>
  <si>
    <t>erreichbar über Nebenstraßen</t>
  </si>
  <si>
    <t>Brenner</t>
  </si>
  <si>
    <t>Bressanone</t>
  </si>
  <si>
    <t>im Notstandsgebiet (Höhe, Schwierigkeiten beim Zugang)</t>
  </si>
  <si>
    <t>Brixen</t>
  </si>
  <si>
    <t>Bronzolo</t>
  </si>
  <si>
    <t>innerhalb der Ortschaft</t>
  </si>
  <si>
    <t>Bruneck</t>
  </si>
  <si>
    <t>Brunico</t>
  </si>
  <si>
    <t>außerhalb der Ortschaft</t>
  </si>
  <si>
    <t>Burgstall</t>
  </si>
  <si>
    <t>Caines</t>
  </si>
  <si>
    <t>Deutschnofen</t>
  </si>
  <si>
    <t>Campo di Trens</t>
  </si>
  <si>
    <t>Campo Tures</t>
  </si>
  <si>
    <t>Enneberg</t>
  </si>
  <si>
    <t>Castelbello-Ciardes</t>
  </si>
  <si>
    <t>Castelrotto</t>
  </si>
  <si>
    <t>Feldthurns</t>
  </si>
  <si>
    <t>Cermes</t>
  </si>
  <si>
    <t>Franzensfeste</t>
  </si>
  <si>
    <t>Chienes</t>
  </si>
  <si>
    <t>Freienfeld</t>
  </si>
  <si>
    <t>Chiusa</t>
  </si>
  <si>
    <t>Gais</t>
  </si>
  <si>
    <t>Cornedo all'Isarco</t>
  </si>
  <si>
    <t>Gargazon</t>
  </si>
  <si>
    <t>Glurns</t>
  </si>
  <si>
    <t>Corvara in Badia</t>
  </si>
  <si>
    <t>Gsies</t>
  </si>
  <si>
    <t>Hafling</t>
  </si>
  <si>
    <t>Dobbiaco</t>
  </si>
  <si>
    <t>Innichen</t>
  </si>
  <si>
    <t>Egna</t>
  </si>
  <si>
    <t>Jenesien</t>
  </si>
  <si>
    <t>Falzes</t>
  </si>
  <si>
    <t>Fiè allo Sciliar</t>
  </si>
  <si>
    <t>Karneid</t>
  </si>
  <si>
    <t>Fortezza</t>
  </si>
  <si>
    <t>Kastelbell-Tschars</t>
  </si>
  <si>
    <t>Funes</t>
  </si>
  <si>
    <t>Kastelruth</t>
  </si>
  <si>
    <t>Kiens</t>
  </si>
  <si>
    <t>Gargazzone</t>
  </si>
  <si>
    <t>Klausen</t>
  </si>
  <si>
    <t>Glorenza</t>
  </si>
  <si>
    <t>Kuens</t>
  </si>
  <si>
    <t>La Valle</t>
  </si>
  <si>
    <t>Laces</t>
  </si>
  <si>
    <t>Lagundo</t>
  </si>
  <si>
    <t>Laas</t>
  </si>
  <si>
    <t>Laion</t>
  </si>
  <si>
    <t>Lajen</t>
  </si>
  <si>
    <t>Laives</t>
  </si>
  <si>
    <t>Lana</t>
  </si>
  <si>
    <t>Latsch</t>
  </si>
  <si>
    <t>Lasa</t>
  </si>
  <si>
    <t>Laurein</t>
  </si>
  <si>
    <t>Lauregno</t>
  </si>
  <si>
    <t>Leifers</t>
  </si>
  <si>
    <t>Luson</t>
  </si>
  <si>
    <t>Lüsen</t>
  </si>
  <si>
    <t>Malles Venosta</t>
  </si>
  <si>
    <t>Marebbe</t>
  </si>
  <si>
    <t>Marling</t>
  </si>
  <si>
    <t>Marlengo</t>
  </si>
  <si>
    <t>Martell</t>
  </si>
  <si>
    <t>Martello</t>
  </si>
  <si>
    <t>Meran</t>
  </si>
  <si>
    <t>Meltina</t>
  </si>
  <si>
    <t>Mölten</t>
  </si>
  <si>
    <t>Merano</t>
  </si>
  <si>
    <t>Montan</t>
  </si>
  <si>
    <t>Monguelfo-Tesido</t>
  </si>
  <si>
    <t>Moos in Passeier</t>
  </si>
  <si>
    <t>Montagna</t>
  </si>
  <si>
    <t>Mühlbach</t>
  </si>
  <si>
    <t>Moso in Passiria</t>
  </si>
  <si>
    <t>Mühlwald</t>
  </si>
  <si>
    <t>Nalles</t>
  </si>
  <si>
    <t>Nals</t>
  </si>
  <si>
    <t>Naturno</t>
  </si>
  <si>
    <t>Naturns</t>
  </si>
  <si>
    <t>Naz-Sciaves</t>
  </si>
  <si>
    <t>Natz-Schabs</t>
  </si>
  <si>
    <t>Nova Levante</t>
  </si>
  <si>
    <t>Neumarkt</t>
  </si>
  <si>
    <t>Nova Ponente</t>
  </si>
  <si>
    <t>Niederdorf</t>
  </si>
  <si>
    <t>Ora</t>
  </si>
  <si>
    <t>Olang</t>
  </si>
  <si>
    <t>Ortisei</t>
  </si>
  <si>
    <t>Partschins</t>
  </si>
  <si>
    <t>Parcines</t>
  </si>
  <si>
    <t>Percha</t>
  </si>
  <si>
    <t>Perca</t>
  </si>
  <si>
    <t>Pfalzen</t>
  </si>
  <si>
    <t>Plaus</t>
  </si>
  <si>
    <t>Pfatten</t>
  </si>
  <si>
    <t>Ponte Gardena</t>
  </si>
  <si>
    <t>Pfitsch</t>
  </si>
  <si>
    <t>Postal</t>
  </si>
  <si>
    <t>Prato allo Stelvio</t>
  </si>
  <si>
    <t>Prad am Stilfserjoch</t>
  </si>
  <si>
    <t>Predoi</t>
  </si>
  <si>
    <t>Prags</t>
  </si>
  <si>
    <t>Proves</t>
  </si>
  <si>
    <t>Prettau</t>
  </si>
  <si>
    <t>Racines</t>
  </si>
  <si>
    <t>Proveis</t>
  </si>
  <si>
    <t>Rasen-Antholz</t>
  </si>
  <si>
    <t>Renon</t>
  </si>
  <si>
    <t>Ratschings</t>
  </si>
  <si>
    <t>Rifiano</t>
  </si>
  <si>
    <t>Riffian</t>
  </si>
  <si>
    <t>Rio di Pusteria</t>
  </si>
  <si>
    <t>Ritten</t>
  </si>
  <si>
    <t>Rodengo</t>
  </si>
  <si>
    <t>Rodeneck</t>
  </si>
  <si>
    <t>Salorno</t>
  </si>
  <si>
    <t>Salurn</t>
  </si>
  <si>
    <t>San Candido</t>
  </si>
  <si>
    <t>Sand in Taufers</t>
  </si>
  <si>
    <t>Sarntal</t>
  </si>
  <si>
    <t>Schenna</t>
  </si>
  <si>
    <t>Schlanders</t>
  </si>
  <si>
    <t>Schluderns</t>
  </si>
  <si>
    <t>Schnals</t>
  </si>
  <si>
    <t>Sexten</t>
  </si>
  <si>
    <t>St. Christina in Gröden</t>
  </si>
  <si>
    <t>Sarentino</t>
  </si>
  <si>
    <t>St. Leonhard in Passeier</t>
  </si>
  <si>
    <t>Scena</t>
  </si>
  <si>
    <t>St. Lorenzen</t>
  </si>
  <si>
    <t>Selva dei Molini</t>
  </si>
  <si>
    <t>St. Martin in Passeier</t>
  </si>
  <si>
    <t>St. Martin in Thurn</t>
  </si>
  <si>
    <t>Senales</t>
  </si>
  <si>
    <t>St. Pankraz</t>
  </si>
  <si>
    <t>St. Ulrich in Gröden</t>
  </si>
  <si>
    <t>Sesto</t>
  </si>
  <si>
    <t>Sterzing</t>
  </si>
  <si>
    <t>Silandro</t>
  </si>
  <si>
    <t>Stilfs</t>
  </si>
  <si>
    <t>Sluderno</t>
  </si>
  <si>
    <t>Taufers im Münstertal</t>
  </si>
  <si>
    <t>Stelvio</t>
  </si>
  <si>
    <t>Terenten</t>
  </si>
  <si>
    <t>Terento</t>
  </si>
  <si>
    <t>Terlan</t>
  </si>
  <si>
    <t>Terlano</t>
  </si>
  <si>
    <t>Tiers</t>
  </si>
  <si>
    <t>Tisens</t>
  </si>
  <si>
    <t>Tesimo</t>
  </si>
  <si>
    <t>Toblach</t>
  </si>
  <si>
    <t>Tires</t>
  </si>
  <si>
    <t>Tirolo</t>
  </si>
  <si>
    <t>Truden im Naturpark</t>
  </si>
  <si>
    <t>Tscherms</t>
  </si>
  <si>
    <t>Tubre</t>
  </si>
  <si>
    <t>Ulten</t>
  </si>
  <si>
    <t>Ultimo</t>
  </si>
  <si>
    <t>Vadena</t>
  </si>
  <si>
    <t>Vahrn</t>
  </si>
  <si>
    <t>Val di Vizze</t>
  </si>
  <si>
    <t>Villanders</t>
  </si>
  <si>
    <t>Valdaora</t>
  </si>
  <si>
    <t>Valle Aurina</t>
  </si>
  <si>
    <t>Vintl</t>
  </si>
  <si>
    <t>Valle di Casies</t>
  </si>
  <si>
    <t>Völs am Schlern</t>
  </si>
  <si>
    <t>Vandoies</t>
  </si>
  <si>
    <t>Vöran</t>
  </si>
  <si>
    <t>Varna</t>
  </si>
  <si>
    <t>Waidbruck</t>
  </si>
  <si>
    <t>Velturno</t>
  </si>
  <si>
    <t>Welsberg-Taisten</t>
  </si>
  <si>
    <t>Verano</t>
  </si>
  <si>
    <t>Welschnofen</t>
  </si>
  <si>
    <t>Villa Bassa</t>
  </si>
  <si>
    <t>Wengen</t>
  </si>
  <si>
    <t>Villandro</t>
  </si>
  <si>
    <t>Vipiteno</t>
  </si>
  <si>
    <t>Gemeinde</t>
  </si>
  <si>
    <t>Eppan a.d.W.</t>
  </si>
  <si>
    <t>Appiano</t>
  </si>
  <si>
    <t>Kaltern</t>
  </si>
  <si>
    <t>Caldaro</t>
  </si>
  <si>
    <t>Kurtatsch a.d.W.</t>
  </si>
  <si>
    <t>Cortaccia s.S.d.V.</t>
  </si>
  <si>
    <t>Kurtinig a.d.W.</t>
  </si>
  <si>
    <t>Cortina s.S.d.V.</t>
  </si>
  <si>
    <t>Corvara</t>
  </si>
  <si>
    <t>Graun</t>
  </si>
  <si>
    <t>Curon</t>
  </si>
  <si>
    <t>Villnöss</t>
  </si>
  <si>
    <t>Margreid a.d.W.</t>
  </si>
  <si>
    <t>Magrè s.S.d.V.</t>
  </si>
  <si>
    <t>Mals im Vinschgau</t>
  </si>
  <si>
    <t>Rasun-Anterselva</t>
  </si>
  <si>
    <t>S. Cristina Val Gardena</t>
  </si>
  <si>
    <t>S. Leonardo in Passiria</t>
  </si>
  <si>
    <t>S. Lorenzo di Sebato</t>
  </si>
  <si>
    <t>S. Martino in Badia</t>
  </si>
  <si>
    <t>S. Martino in Passiria</t>
  </si>
  <si>
    <t>S. Pancrazio</t>
  </si>
  <si>
    <t>San Genesio</t>
  </si>
  <si>
    <t>Wolkenstein in G.</t>
  </si>
  <si>
    <t>Selva di Val Gardena</t>
  </si>
  <si>
    <t>U. l. Frau - St. Felix</t>
  </si>
  <si>
    <t>Senale - San Felice</t>
  </si>
  <si>
    <t>Tramin a. d. W.</t>
  </si>
  <si>
    <t>Termeno s.S.d.V.</t>
  </si>
  <si>
    <t>Tirol</t>
  </si>
  <si>
    <t>Trodena nel parco naturale</t>
  </si>
  <si>
    <t>ALLEGATO C1 - a misura LISTA DELLE CATEGORIE DI LAVORAZIONE E FORNITURE OFFERTA CON PREZZI UNITARI
ANLAGE C1 - auf Aufmaß VERZEICHNIS DER ARBEITEN UND LIEFERUNGEN ANGEBOT MIT EINHEITSPREISEN</t>
  </si>
  <si>
    <t>Denominazione</t>
  </si>
  <si>
    <t>*</t>
  </si>
  <si>
    <t xml:space="preserve"> *</t>
  </si>
  <si>
    <t>Denominazione:</t>
  </si>
  <si>
    <t>Dati appalto:</t>
  </si>
  <si>
    <t>Comune:</t>
  </si>
  <si>
    <t>Dislocazione:</t>
  </si>
  <si>
    <t>Cod. programma annuale opere pubbliche:</t>
  </si>
  <si>
    <t>Dati impresa:</t>
  </si>
  <si>
    <t>Ragione o denominazione sociale:</t>
  </si>
  <si>
    <t>Codice fiscale (impresa):</t>
  </si>
  <si>
    <t>Sede impresa:</t>
  </si>
  <si>
    <t>Lavori a misura</t>
  </si>
  <si>
    <t>No.</t>
  </si>
  <si>
    <t>Pos.n.</t>
  </si>
  <si>
    <t>Unità di misura</t>
  </si>
  <si>
    <t>Quantità</t>
  </si>
  <si>
    <t>Prezzo unitario</t>
  </si>
  <si>
    <t>Prezzo totale (quantità per prezzo unitario)</t>
  </si>
  <si>
    <t>A misura</t>
  </si>
  <si>
    <t>Categorie SOA</t>
  </si>
  <si>
    <t>Riepilogo</t>
  </si>
  <si>
    <t>Cod. CPV prevalente:</t>
  </si>
  <si>
    <t>Lavori a corpo</t>
  </si>
  <si>
    <t>A corpo</t>
  </si>
  <si>
    <t>Oneri di sicurezza</t>
  </si>
  <si>
    <t>Importo lavori a corpo:</t>
  </si>
  <si>
    <t>Importo totale offerto per lavori a corpo SENZA oneri di sicurezza:</t>
  </si>
  <si>
    <t>RIEPILOGO</t>
  </si>
  <si>
    <t>Importo Lavori a MISURA</t>
  </si>
  <si>
    <t>Importo Lavori a CORPO</t>
  </si>
  <si>
    <t>Importo a base d'asta senza oneri di sicurezza</t>
  </si>
  <si>
    <t>Termine presentazione offerte:</t>
  </si>
  <si>
    <t>Anno prezziario di riferimento:</t>
  </si>
  <si>
    <t>Cod. CIG</t>
  </si>
  <si>
    <t>Importo a base d'asta (al netto degli oneri di sicurezza): A Misura</t>
  </si>
  <si>
    <t>Importo a base d'asta (al netto degli oneri di sicurezza): A Corpo</t>
  </si>
  <si>
    <t>Importo a base d'asta senza oneri di sicurezza:</t>
  </si>
  <si>
    <t>Importo totale offerto per lavori a misura SENZA oneri di sicurezza:</t>
  </si>
  <si>
    <t>Ribasso in lettere</t>
  </si>
  <si>
    <t>Importo totale offerto per lavori Lavori A Misura e/o A Corpo (incluso gli importi di progettazione) SENZA oneri di sicurezza</t>
  </si>
  <si>
    <t>Importo totale offerto per lavori Lavori A Misura e/o A Corpo (incluso gli importi di progettazione) CON oneri di sicurezza</t>
  </si>
  <si>
    <t>Importo progettazione esecutiva</t>
  </si>
  <si>
    <t>Importo progettazione definitiva</t>
  </si>
  <si>
    <t>Importo progettazione esecutiva  (solo in caso di un appalto integrato)</t>
  </si>
  <si>
    <t>Importo progettazione definitiva  (solo in caso di un appalto integrato)</t>
  </si>
  <si>
    <t>Importo progettazione definitiva (solo in caso di un appalto integrato)</t>
  </si>
  <si>
    <t>Importo progettazione esecutiva (solo in caso di un appalto integrato)</t>
  </si>
  <si>
    <t>ALLEGATO C1 - LISTA DELLE CATEGORIE DI LAVORAZIONE E FORNITURE OFFERTA CON PREZZI UNITARI
LISTA DELLE CATEGORIE DI LAVORAZIONE E FORNITURE
OFFERTA CON PREZZI UNITARI</t>
  </si>
  <si>
    <t>ALLEGATO C1 - a corpo LISTA DELLE CATEGORIE DI LAVORAZIONE E FORNITURE OFFERTA CON PREZZI UNITARI
LISTA DELLE CATEGORIE DI LAVORAZIONE E FORNITURE
OFFERTA CON PREZZI UNITARI</t>
  </si>
  <si>
    <t>Importo totale oneri di sicurezza:</t>
  </si>
  <si>
    <t>ALLEGATO C1 - Oneri sicurezza LISTA DELLE CATEGORIE DI LAVORAZIONE E FORNITURE OFFERTA CON PREZZI UNITARI
ANLAGE C1 - auf Aufmaß VERZEICHNIS DER ARBEITEN UND LIEFERUNGEN ANGEBOT MIT EINHEITSPREISEN</t>
  </si>
  <si>
    <t>Oneri sicurezza</t>
  </si>
  <si>
    <t>* struttura in muratura di pietrame, solai in legno o travi d´acciaio e/o voltini</t>
  </si>
  <si>
    <t>m3</t>
  </si>
  <si>
    <t>* struttura in muratura con blocchi di cemento o laterizio, solai in legno o travi d´acciaio e/o voltini</t>
  </si>
  <si>
    <t>02.01.02.01.b</t>
  </si>
  <si>
    <t>02.01.02.01.c</t>
  </si>
  <si>
    <t>02.01.02.01.d</t>
  </si>
  <si>
    <t>02.01.02.01.f</t>
  </si>
  <si>
    <t>02.01.02.01.h</t>
  </si>
  <si>
    <t>02.01.02.01.l</t>
  </si>
  <si>
    <t>02.01.02.01.m</t>
  </si>
  <si>
    <t>02.01.02.02.c</t>
  </si>
  <si>
    <t>02.01.02.02.e</t>
  </si>
  <si>
    <t>* Rimozione del tetto</t>
  </si>
  <si>
    <t>mq</t>
  </si>
  <si>
    <t>Rimozione: soffitttatura di solaio in legno</t>
  </si>
  <si>
    <t>m2</t>
  </si>
  <si>
    <t>Rimozione: massetto in calcestruzzo</t>
  </si>
  <si>
    <t>m2cm</t>
  </si>
  <si>
    <t>Rimozione: cappa sfusa</t>
  </si>
  <si>
    <t>*Disfacimento intonaco: spess. 3cm</t>
  </si>
  <si>
    <t>Rimozione rivestimento in piastrelle</t>
  </si>
  <si>
    <t>*Rimozione: pavimento in piastelle (incluso battiscopa)</t>
  </si>
  <si>
    <t>Rimozione: solaio in legno</t>
  </si>
  <si>
    <t>*Rimozione porte e finestre (serramenti esterni)</t>
  </si>
  <si>
    <t>*Rimozione tubazioni in ferro con fascia di isolamento</t>
  </si>
  <si>
    <t>*Rimozione di manufatti in acciaio: tende balconi in tela e struttura di acciaio</t>
  </si>
  <si>
    <t>Rimozione: parete in mattoni forati</t>
  </si>
  <si>
    <t>Rimozione infissi interni</t>
  </si>
  <si>
    <t>*Rimozione di controsoffitto con pannelli in gessofibra o cartongesso</t>
  </si>
  <si>
    <t>*Rimozione di chiusini e caditoie  stradali</t>
  </si>
  <si>
    <t>*Rimozione completa di impianto ascensore</t>
  </si>
  <si>
    <t>cad</t>
  </si>
  <si>
    <t>* Smontaggio, asporto e smaltimento a norma di legge di grondaie, lamiere d´invito, pluviali e cassonetti raccolta d´acqua sull’edificio da mantenere</t>
  </si>
  <si>
    <t>*Rimozione di pavimento (compreso di battiscopa): piastrelle resilienti lisce di PVC o teli linoleum</t>
  </si>
  <si>
    <t>*Rimozione di pavimento in legno (compreso di battiscopa)</t>
  </si>
  <si>
    <t>Rimozione apparecchi idrosanitari</t>
  </si>
  <si>
    <t>*Rimozione di manufatti in acciaio: inferriate, ringhiere</t>
  </si>
  <si>
    <t>*Rimozione pareti bagni prefabbricati in fibro cemento</t>
  </si>
  <si>
    <t>*Rimozione pareti bagni prefabbricati in fibra di vetro</t>
  </si>
  <si>
    <t>* parete in mattoni</t>
  </si>
  <si>
    <t>*Rimozione: pavimento in lastre di calcestruzzo</t>
  </si>
  <si>
    <t>*Rimozione: pavimento in lastre di porfido</t>
  </si>
  <si>
    <t>Demolizione e disposizione a norma di legge di manti stradali bituminosi compresi gli oneri di discarica, spessore fino a 20 cm</t>
  </si>
  <si>
    <t>Demolizione e disposizione a norma di legge di pavimentazione esterna in lastre di pietra naturale posati su letto di malta compresi gli oneri di discarica</t>
  </si>
  <si>
    <t>Rimozione: cordonate in calcestruzzo od in pietra</t>
  </si>
  <si>
    <t>m</t>
  </si>
  <si>
    <t>Sgombero di materiale obsoleto (arredamenti e corpi illuminanti)</t>
  </si>
  <si>
    <t>Taglio di pareti, taglio normale</t>
  </si>
  <si>
    <t>Taglio di pareti, taglio di precisione</t>
  </si>
  <si>
    <t>Taglio di solette, taglio di precisione</t>
  </si>
  <si>
    <t>02.01.04.01.a</t>
  </si>
  <si>
    <t>02.01.04.01.b</t>
  </si>
  <si>
    <t>02.01.04.01.c</t>
  </si>
  <si>
    <t>02.01.04.01.d</t>
  </si>
  <si>
    <t>02.01.04.01.e</t>
  </si>
  <si>
    <t>D = 42 mm</t>
  </si>
  <si>
    <t>D = 92 mm</t>
  </si>
  <si>
    <t>D da 102 mm a 132 mm</t>
  </si>
  <si>
    <t>D = 152 mm</t>
  </si>
  <si>
    <t>D = 250 mm</t>
  </si>
  <si>
    <t>cm</t>
  </si>
  <si>
    <t>02.01.05.01.I</t>
  </si>
  <si>
    <t>02.01.05.02.k</t>
  </si>
  <si>
    <t>02.01.05.02.m</t>
  </si>
  <si>
    <t>02.01.05.02.o</t>
  </si>
  <si>
    <t>02.01.05.02.q</t>
  </si>
  <si>
    <t>02.01.05.03.B</t>
  </si>
  <si>
    <t>02.01.05.03.D</t>
  </si>
  <si>
    <t>cat.1/D: miscuglio sabbia e ghiaia</t>
  </si>
  <si>
    <t>t</t>
  </si>
  <si>
    <t>cat.2/A: macerie edili minerali</t>
  </si>
  <si>
    <t>cat.2/C: asfalto</t>
  </si>
  <si>
    <t>cat.3/B: macerie edili frammiste al 20%</t>
  </si>
  <si>
    <t>cat.3/D: macerie edili frammiste oltre il 30%</t>
  </si>
  <si>
    <t>cat.5/B: legname trattato</t>
  </si>
  <si>
    <t>cat.6: legname non trattato</t>
  </si>
  <si>
    <t>* Sgombero completo dell’area di cantiere, cernita e deposito dei materiali riutilizzabili, raccolta e disposizione a norma di legge di materiale obsoleto</t>
  </si>
  <si>
    <t>* Allestimento, manutenzione e rimozione del cantiere</t>
  </si>
  <si>
    <t>02.02.02.02.b</t>
  </si>
  <si>
    <t>02.02.02.02.c</t>
  </si>
  <si>
    <t>02.02.02.02.d</t>
  </si>
  <si>
    <t>02.02.02.05.a</t>
  </si>
  <si>
    <t>02.02.02.05.b</t>
  </si>
  <si>
    <t>02.02.02.05.d</t>
  </si>
  <si>
    <t>* Scavo fondazione: con caricamento su mezzo e con trasporto</t>
  </si>
  <si>
    <t xml:space="preserve">  Scavo a sezione ristretta in materiale di qualunque consistenza deposito laterale entro 5,0 m, senza caricamento su mezzo e senza trasporto</t>
  </si>
  <si>
    <t xml:space="preserve">  Scavo a sezione ristretta in materiale di qualunque consistenza Sovrapprezzo per profondità (scavi a sezione)</t>
  </si>
  <si>
    <t xml:space="preserve"> Scavo a sezione ristretta in materiale di qualunque consistenza Sovrapprezzo per profondità (scavi a sezione)</t>
  </si>
  <si>
    <t xml:space="preserve"> Scavo a sezione ristretta in materiale di qualunque consistenza, eseguito a mano</t>
  </si>
  <si>
    <t xml:space="preserve"> Abbassamento piano seminterrato profondità di ca. 45 cm</t>
  </si>
  <si>
    <t>* Per profondità fino ad 1.00 m</t>
  </si>
  <si>
    <t>* Per profondità da 1.00 m  a 2,50 m</t>
  </si>
  <si>
    <t>a mano all´esterno</t>
  </si>
  <si>
    <t>a mano all´interno di fabbricati</t>
  </si>
  <si>
    <t>con mezzi mecc. all´esterno</t>
  </si>
  <si>
    <t xml:space="preserve"> Rinterro e rilevato con frantumato di calcestruzzo da riciclaggio; materiale di qualità controllata, 30-70 mm, eseguito con mezzi meccanici</t>
  </si>
  <si>
    <t>* Ghiaia 30/70 mm</t>
  </si>
  <si>
    <t>* Ghiaia tonda lavata 15/30 mm</t>
  </si>
  <si>
    <t>* Inerte aperto per drenaggi 15/30 mm</t>
  </si>
  <si>
    <t>* Ghiaietto fino da 3 a 15mm</t>
  </si>
  <si>
    <t>* Sabbia da cava 3 mm</t>
  </si>
  <si>
    <t>02.04.01.01.b</t>
  </si>
  <si>
    <t>02.04.01.02.b</t>
  </si>
  <si>
    <t>Casseratura laterale per solette e solettoni di base: per struttura superficiale S2</t>
  </si>
  <si>
    <t>Casseratura laterale per fondazioni per struttura superficiale S2</t>
  </si>
  <si>
    <t>02.04.02.01.b</t>
  </si>
  <si>
    <t>02.04.02.02.b</t>
  </si>
  <si>
    <t>Casseratura unilaterale per muri e pareti diritte: per struttura superficiale S2</t>
  </si>
  <si>
    <t>Casseratura per muri e pareti diritte: per struttura superficiale S2</t>
  </si>
  <si>
    <t>02.04.03.01.a</t>
  </si>
  <si>
    <t>02.04.03.02</t>
  </si>
  <si>
    <t>02.04.03.02.a</t>
  </si>
  <si>
    <t>02.04.03.03.a</t>
  </si>
  <si>
    <t>02.04.03.04.a</t>
  </si>
  <si>
    <t>Casseratura di solette per scale, pianerottoli, gradini per struttura superficiale S4b</t>
  </si>
  <si>
    <t>Casseratura per piccoli manufatti per struttura superficiale S2</t>
  </si>
  <si>
    <t>per struttura superficiale S2</t>
  </si>
  <si>
    <t>per struttura superficiale S4b</t>
  </si>
  <si>
    <t>R = 10,00 - 5,01 m</t>
  </si>
  <si>
    <t>02.04.04.01.b</t>
  </si>
  <si>
    <t>Conglomerato cementizio per sottofondi, spianamenti e riempimenti classe C 12/15</t>
  </si>
  <si>
    <t>* Sigillatura di imperfezioni</t>
  </si>
  <si>
    <t>* Pittura idrorepellente su superfici di calcestruzzo facciavista esterni</t>
  </si>
  <si>
    <t>02.05.01.01.c</t>
  </si>
  <si>
    <t>Acciaio tondo: acciaio ad aderenza migl. B450C</t>
  </si>
  <si>
    <t>kg</t>
  </si>
  <si>
    <t>02.05.02.01.a</t>
  </si>
  <si>
    <t>Rete elettrosaldata: acciaio ad aderenza migl., B450C</t>
  </si>
  <si>
    <t>02.06.01.01.a</t>
  </si>
  <si>
    <t>02.06.01.01.b</t>
  </si>
  <si>
    <t>02.06.01.01.g</t>
  </si>
  <si>
    <t>H 20cm (16+4)</t>
  </si>
  <si>
    <t>H 24cm (20+4)</t>
  </si>
  <si>
    <t>*H 32cm (27+5) 2 travetti prefabbricati in calcestruzzo</t>
  </si>
  <si>
    <t>*H 32cm (27+5)</t>
  </si>
  <si>
    <t>per cm maggior spess. cls</t>
  </si>
  <si>
    <t>* Muratura in blocchi di laterizio multifori alveolari per pareti interne ed esterne</t>
  </si>
  <si>
    <t>* Tramezze in blocchi semiforati porizzati, s= 12 cm, con malta bastarda</t>
  </si>
  <si>
    <t>* Tramezze in blocchi porizzati semiforati, s= 17 cm, con malta bastarda</t>
  </si>
  <si>
    <t>* Chiusura di aperture esistenti con muratura in blocchi porizzati semiforati</t>
  </si>
  <si>
    <t>* Sistema architrave coibentato con vano integrato per inserimento di raffstore con azionamento elettrico, spessore complessivo fino a 37 cm</t>
  </si>
  <si>
    <t>* Fornitura ed applicazione di intonaco grezzo 2 mani, rinzaffo e malta bastarda</t>
  </si>
  <si>
    <t>* Fornitura ed applicazione di intonaco civile di malta fine alla calce bianca su intonaco grezzo: rifinitura a frattazzo</t>
  </si>
  <si>
    <t>*Fornitura ed applicazione di un trattamento aggrappante per intonaci su superfici interne in calcestruzzo armato</t>
  </si>
  <si>
    <t>02.09.08.04.a</t>
  </si>
  <si>
    <t>*Cappotto termico per superfici verticali su muri e superfici orizzontali su intradossi di solai con pannelli isolanti in lana minerale compatti a due strati ed intonaco sottile ai silossani, spessore totale s = 70 mm</t>
  </si>
  <si>
    <t>* Cappotto termico per superfici verticali su muri e superfici orizzontali su intradossi di solai con pannelli isolanti in lana minerale compatti a due strati ed intonaco sottile ai silossani, spessore totale s = 130 mm</t>
  </si>
  <si>
    <t>* Cappotto termico per superfici interni verticali su muri con pannelli isolanti minerali ed intonaco sottile ai silossani, spessore totale fino a s = 60 + 10 mm</t>
  </si>
  <si>
    <t>Asportazioni incrostaz.: acqua a pressione</t>
  </si>
  <si>
    <t>02.10.01.01.a</t>
  </si>
  <si>
    <t>Ossatura di sottofondo RB-granulato 40/70: spess. 25-30cm</t>
  </si>
  <si>
    <t>* Massetto livellante in cemento cellulare</t>
  </si>
  <si>
    <t>* Massetto di protezione spess. min. 5cm</t>
  </si>
  <si>
    <t>02.10.03.02.a</t>
  </si>
  <si>
    <t>*Massetto gallegg. pav. incoll. spess. 5cm</t>
  </si>
  <si>
    <t>Sovrappr. voce .01 magg. spess. 1cm</t>
  </si>
  <si>
    <t>* Pav. industr. spess. 10cm: superf. frattazzo mecc.</t>
  </si>
  <si>
    <t>* Massetto levigato come pavimento in terrazzo, spessore 30 mm</t>
  </si>
  <si>
    <t>* Fornitura ed applicazione di impregnatura trasparente di protezione di pavimentazioni di calcestruzzo</t>
  </si>
  <si>
    <t>* Pav. tecn. sopraelevato H 200-300mm</t>
  </si>
  <si>
    <t>* Impermeabilizzazione verticale di pareti con manto bituminoso altamente polimerizzati; s=4.0mm; peso proprio minimo 4,0 kg/m², a uno o più strati</t>
  </si>
  <si>
    <t>* Imperm.sottof. 1xmembr: bituminosa prefabbr.: Membrana bituminosa altamente polimerizzato, s=4.0mm; peso proprio minimo 4,0 kg/m²- feltro di polimeri</t>
  </si>
  <si>
    <t>*Strato separatore: strato polipropilene 400g/m2</t>
  </si>
  <si>
    <t>* Barriera a vapore; passaggio di vapore ammesso 0.06 g/m² in 24 h</t>
  </si>
  <si>
    <t>* Barriera a vapore con strato di polietilene, 0,20mm</t>
  </si>
  <si>
    <t>* Freno a vapore; passaggio di vapore ammesso 3.5 g/m² in 24 h</t>
  </si>
  <si>
    <t>* Coprigiunto costituito da profilati di alluminio con guarnizione elastica; escursione massima 5 mm (+3 mm/-2 mm), larghezza in vista 21 mm</t>
  </si>
  <si>
    <t>* Profilo di separazione per massetti</t>
  </si>
  <si>
    <t>02.11.07.01.a</t>
  </si>
  <si>
    <t>Guscio di raccordo: raccordo fondomuro-fondazione</t>
  </si>
  <si>
    <t>02.11.08.01.a</t>
  </si>
  <si>
    <t>spess. 10cm</t>
  </si>
  <si>
    <t>02.12.01.02.b</t>
  </si>
  <si>
    <t>02.12.01.03.a</t>
  </si>
  <si>
    <t>pannelli termoisolanti in fibra minerale come coibentazione verticale ed orizzontale su pareti ed intradossi di solai all’interno; D 6,0 cm</t>
  </si>
  <si>
    <t>Coibentazione verticale ed orizzontale con vetro cellulare incollata come isolazione termica per zoccolature; peso specifico 115 kg/m³; D 6,0 cm</t>
  </si>
  <si>
    <t>pannelli in vetro cellulare, spess. 12,0 cm</t>
  </si>
  <si>
    <t>Pannelli termoisolanti di polistirene estruso XPS come isolazione termica orizzontale per pavimenti e tetti piani; peso specifico &gt;=30 kg/m³; spessore 4,0 cm</t>
  </si>
  <si>
    <t>pannelli termoisolanti di polistirene estruso XPS come isolazione termica orizzontale per pavimenti e tetti piani; peso specifico &gt;=30 kg/m³; spessore 5,0 cm</t>
  </si>
  <si>
    <t>* pannelli termoisolanti di polistirene estruso XPS come isolazione termica orizzontale per pavimenti e tetti piani; peso specifico &gt;=30 kg/m³; spessore 8,0 cm</t>
  </si>
  <si>
    <t>* pannelli termoisolanti di polistirene estruso XPS come isolazione termica orizzontale per pavimenti e tetti piani; peso specifico &gt;=30 kg/m³; spessore 15,0 cm</t>
  </si>
  <si>
    <t>* Materassini di gomma in trucioli come isolazione anticalpestio orizzontale in pavimenti, spessore 10 mm</t>
  </si>
  <si>
    <t>* Isolazione acustica in poliestere per pareti divisori doppi in laterizio, peso specifico ca. 20 kg/m³, spessore lastre 40 mm</t>
  </si>
  <si>
    <t>* Camino di ventilazione shunt per sistema di aerazione per filtri a prova di fumo</t>
  </si>
  <si>
    <t>* Comignolo con elemento terminale, sezione 63 x 63 cm, altezza fuori tetto fino a 100 cm</t>
  </si>
  <si>
    <t>* Manto impermeabile in telo sintetico di poliolefine flessibile su strato separatore come impermeabilizzazione di tetti piani, s= 2,0 mm</t>
  </si>
  <si>
    <t>* Raccordo tubaz.: oltre ø 80-150mm</t>
  </si>
  <si>
    <t>* Raccordo tubaz.: sezione fino a 450 cmq</t>
  </si>
  <si>
    <t>* Raccordo tubaz.: sezione fino a 900 cmq</t>
  </si>
  <si>
    <t>* Profilo di raccordo a parete in barra metallica zincata a caldo con nastro tondo estruso sul retro</t>
  </si>
  <si>
    <t>* Risvolti incollati</t>
  </si>
  <si>
    <t>* Profilo di raccordo a parete in lamiera zincata a caldo e spalmata con FPO</t>
  </si>
  <si>
    <t>* Bocchettoni coibentati a scarico verticale o orizzontale per coperture piane di schiuma integrale in poliuretano con moschetto in PE; DN = 125 mm, con elemento riscaldante</t>
  </si>
  <si>
    <t>* Tubo di raccolta per drenaggi flessibile di PVC pesante con fondello trapezoidale liscio; DN 120</t>
  </si>
  <si>
    <t>02.16.02.01.b</t>
  </si>
  <si>
    <t>02.16.02.02.a</t>
  </si>
  <si>
    <t>Drenaggio vert. muratura: telo in poliet. con bollini</t>
  </si>
  <si>
    <t>Membrana filtrante: tessuto spess. 0,7mm</t>
  </si>
  <si>
    <t>02.16.04.01.a</t>
  </si>
  <si>
    <t>02.16.04.01.b</t>
  </si>
  <si>
    <t>02.16.04.01.c</t>
  </si>
  <si>
    <t>02.16.04.01.d</t>
  </si>
  <si>
    <t>02.16.04.02.b</t>
  </si>
  <si>
    <t>02.16.04.02.c</t>
  </si>
  <si>
    <t>Condotte in PVC rigido di scarico; DN 110</t>
  </si>
  <si>
    <t>Condotte in PVC rigido di scarico; DN 125</t>
  </si>
  <si>
    <t>Condotte in PVC rigido di scarico; DN 160</t>
  </si>
  <si>
    <t>Condotte in PVC rigido di scarico; DN 200</t>
  </si>
  <si>
    <t>Rinterro con materiale di scavo: con mezzi meccanici</t>
  </si>
  <si>
    <t>02.16.07.01.a</t>
  </si>
  <si>
    <t>02.16.07.01.b</t>
  </si>
  <si>
    <t>02.16.07.01.c</t>
  </si>
  <si>
    <t>02.16.07.01.f</t>
  </si>
  <si>
    <t>02.16.07.02.a</t>
  </si>
  <si>
    <t>02.16.07.02.b</t>
  </si>
  <si>
    <t>Pozzetti in conglomerato cem. non armato, rettangolari 30x30</t>
  </si>
  <si>
    <t>Pozzetti in conglomerato cem. non armato, rettangolari 40x40</t>
  </si>
  <si>
    <t>Pozzetti in conglomerato cem. non armato, rettangolari 50x50</t>
  </si>
  <si>
    <t>Pozzetti in conglomerato cem. non armato, rettangolari 100x100</t>
  </si>
  <si>
    <t>Pozzo perdente per acque piovane, ø 1200mm</t>
  </si>
  <si>
    <t>Pozzo perdente per acque piovane, ø 1500mm</t>
  </si>
  <si>
    <t>* Fornitura e posa in opera di scarico a pavimento con telaio registrabile in altezza di polipropilene e griglia d’acciaio legato</t>
  </si>
  <si>
    <t>* Fornitura e posa in opera di scarico a pavimento nel cortile; elemento di base, prolunga ed anello di aggiustaggio di calcestruzzo, cestello raccoglitore di sabbia d’acciaio zincato a fuoco</t>
  </si>
  <si>
    <t>02.16.08.01.a</t>
  </si>
  <si>
    <t>02.16.08.01.b</t>
  </si>
  <si>
    <t>02.16.08.01.c</t>
  </si>
  <si>
    <t>Chiusino in ghisa: 300x300mm, 15-20kg</t>
  </si>
  <si>
    <t>Chiusino in ghisa: 400x400mm, 20-30kg</t>
  </si>
  <si>
    <t>Chiusino in ghisa: 500x500mm, 75/85kg</t>
  </si>
  <si>
    <t>* Canaletta di scarico di calcestruzzo rinforzato con fibre di vetro, fondo prefinito in pendenza, con griglia di copertura; larghezza nominale 160mm, griglia in ghisa</t>
  </si>
  <si>
    <t>* Scarico a pavimento di calcestruzzo rinforzato con fibre di vetro con secchiello in lamiera d’acciaio e griglia di copertura in acciaio zincato; diametro nominale 160 mm</t>
  </si>
  <si>
    <t>02.16.09.01.a</t>
  </si>
  <si>
    <t>02.16.09.02.a</t>
  </si>
  <si>
    <t>02.16.09.03.a</t>
  </si>
  <si>
    <t>02.16.09.04.a</t>
  </si>
  <si>
    <t>02.16.09.05.a</t>
  </si>
  <si>
    <t>02.16.09.06.a</t>
  </si>
  <si>
    <t>02.16.09.07.a</t>
  </si>
  <si>
    <t>02.16.09.08</t>
  </si>
  <si>
    <t>Sottofondo ghiaioso: a profilo sagoma</t>
  </si>
  <si>
    <t>impasto di cem.</t>
  </si>
  <si>
    <t>Lastre coste segate: porfido, largh. 30cm</t>
  </si>
  <si>
    <t>pezz. 6/8cm</t>
  </si>
  <si>
    <t>Cordone porfido: testa fresata 15x25(H)</t>
  </si>
  <si>
    <t>Conglomerato bituminoso a caldo per strati di collegamento (binder): per ogni m2 e ogni cm di spessore finito</t>
  </si>
  <si>
    <t>Conglomerato bituminoso per strati di usura: spessore finito &lt;cm&gt;: 3</t>
  </si>
  <si>
    <t>Pavimentazione vialetti e campi gioco</t>
  </si>
  <si>
    <t>02.17.01.01.a</t>
  </si>
  <si>
    <t>Terra da coltivo: stendimento meccanico</t>
  </si>
  <si>
    <t>* Tappeto erboso</t>
  </si>
  <si>
    <t>Sistema per l´inverdimento pensile estensivo Sistema per l´inverdimento pensile estensivo con elemento di drenaggio in PE</t>
  </si>
  <si>
    <t>* Terriccio speciale per giardini pensili intensivi, spessore strato fino a 10cm</t>
  </si>
  <si>
    <t>* Pozzetto di controllo in polipropilene PPC</t>
  </si>
  <si>
    <t>Vegetazione per il tetto pensile Tappeto di miscuglio di talee per l´inverdimento pensile</t>
  </si>
  <si>
    <t>* Seminagione di tappeto erboso per giardini pensili intensivi</t>
  </si>
  <si>
    <t>* Lamiera di contenimento in alluminio per ghiaia</t>
  </si>
  <si>
    <t>02.19.01.02</t>
  </si>
  <si>
    <t>02.19.01.03.a</t>
  </si>
  <si>
    <t>02.19.01.04.a</t>
  </si>
  <si>
    <t>02.19.01.07.a</t>
  </si>
  <si>
    <t>02.19.01.08.a</t>
  </si>
  <si>
    <t>* Sostituzione di singola trave di solaio in legno</t>
  </si>
  <si>
    <t>Tavolato in scorzoni</t>
  </si>
  <si>
    <t>spess.80mm</t>
  </si>
  <si>
    <t>polietilene 0,30mm</t>
  </si>
  <si>
    <t>*Massetto su  su solaio in legno spess. 4 - 5 cm:</t>
  </si>
  <si>
    <t>* Sovrappr. art. 02 19 01 05 per connettori</t>
  </si>
  <si>
    <t>acciaio ad aderenza migl., B450C</t>
  </si>
  <si>
    <t>Rivestimento resistente al fuoco EI 30</t>
  </si>
  <si>
    <t>* Inserimento di connettori massetto-muro formati da barre in accciaio ad aderenza migl.</t>
  </si>
  <si>
    <t>* Inserimento di connettori passanti massetto-muro-massetto formati da barre in accciaio ad aderenza migl.</t>
  </si>
  <si>
    <t>* Certificazione di resistenza al fuoco di solaio in legno protetto da rivestimento REI 30´ e REI 60´</t>
  </si>
  <si>
    <t>02.19.02.01</t>
  </si>
  <si>
    <t>Consolidamento volta</t>
  </si>
  <si>
    <t>02.19.03.01</t>
  </si>
  <si>
    <t>02.19.03.02</t>
  </si>
  <si>
    <t>02.19.03.03.a</t>
  </si>
  <si>
    <t>02.19.03.03.b</t>
  </si>
  <si>
    <t>02.19.03.04.a</t>
  </si>
  <si>
    <t>Ripristino intonaco</t>
  </si>
  <si>
    <t>Rappezzi intonaco</t>
  </si>
  <si>
    <t>rinzaffo + malta pozz.+grassello</t>
  </si>
  <si>
    <t>sovrappr. magg. spess. 1cm</t>
  </si>
  <si>
    <t>rinzaffo+malta pozz.+grassello</t>
  </si>
  <si>
    <t>02.19.04.08</t>
  </si>
  <si>
    <t>02.19.04.09.a</t>
  </si>
  <si>
    <t>02.19.04.10.a</t>
  </si>
  <si>
    <t>02.19.04.11</t>
  </si>
  <si>
    <t>02.19.04.11.b</t>
  </si>
  <si>
    <t>02.19.04.12</t>
  </si>
  <si>
    <t>02.19.04.13</t>
  </si>
  <si>
    <t>02.19.04.14</t>
  </si>
  <si>
    <t>02.19.04.15.a</t>
  </si>
  <si>
    <t>02.19.04.16.b</t>
  </si>
  <si>
    <t>02.19.04.16.d</t>
  </si>
  <si>
    <t>02.19.04.20</t>
  </si>
  <si>
    <t>*Ampliamento vano porta-finestra di ca.200-210x260(H) cm in vano porta di ca. 205-215x240(H) cm</t>
  </si>
  <si>
    <t>*Ampliamento vano porta-finestra con luce muratura di ca.200-210x260(H) cm in vano porta di ca. 205-215x240(H) cm</t>
  </si>
  <si>
    <t>*Ampliamento vano finestra di ca. 120x180(H) cm in vano porta di ca. 180x230(H) cm</t>
  </si>
  <si>
    <t>*Ampliamento vano porta-finestra  di ca.120-140x190(H) cm in vano porta di ca. 200x230(H) cm</t>
  </si>
  <si>
    <t>*Ampliamento vano porta-finestra di ca.120-140x190(H) cm in vano porta di ca. 200x230(H) cm</t>
  </si>
  <si>
    <t>*Ampliamento vano finestra di ca. 160x180(H) cm in vano porta di ca. 216x255(H) cm</t>
  </si>
  <si>
    <t>*Ampliamento vano finestra</t>
  </si>
  <si>
    <t>*Ampliamento modifca vano porta finestra</t>
  </si>
  <si>
    <t>*Ampliamento modifca vano finestra</t>
  </si>
  <si>
    <t>*Ampliamento vano porta di ca. 95x205 cm in vano porta di 160x290(H) cm</t>
  </si>
  <si>
    <t>*Ampliamento vano porta di ca. 95x205 cm in vano porta di 195x290(H) cm</t>
  </si>
  <si>
    <t>*Ampliamento vano porta di ca. 95x205 cm in vano porta di 130x217(H) cm</t>
  </si>
  <si>
    <t>*Ampliamento vano porta di ca. 160x220 cm in vano porta di 234x290(H) cm</t>
  </si>
  <si>
    <t>*Ampliamento vano finestra di ca. 180x180(H) cm in vano porta di ca. 216x240(H) cm</t>
  </si>
  <si>
    <t>*Ampliamento vano porta di ca. 125x225 cm in vano porta di 185x245(H) cm,</t>
  </si>
  <si>
    <t>*Ampliamento vano porta di ca. 100x300 cm in vano porta di 200x300(H) cm</t>
  </si>
  <si>
    <t>*Ampliamento vano porta di ca. 95x205 cm in vano porta di 130x220(H) cm</t>
  </si>
  <si>
    <t>* Ampliamento di un vano porta di ca.170x280 cm in vano porta di 200x240(H) cm</t>
  </si>
  <si>
    <t>* Ampliamento di un vano porta di ca.170x245 cm in vano porta di 200x240(H) cm</t>
  </si>
  <si>
    <t>* Ampliamento di un vano porta di ca.165x257 cm in vano porta di 200x240(H) cm</t>
  </si>
  <si>
    <t>* Ampliamento di un vano porta di ca.165x235 cm in vano porta di 200x240(H) cm</t>
  </si>
  <si>
    <t>* Ampliamento vano porta di ca. 160x220 cm in vano porta di 484x290(H) cm</t>
  </si>
  <si>
    <t>* Ampliamento vano porta di ca.190x225 cm in vano porta di 210x245(H) cm</t>
  </si>
  <si>
    <t>* Ampliamento vano porta di ca. 95x205 cm in vano porta di 130x220(H) cm</t>
  </si>
  <si>
    <t>* Ampliamento vano porta di ca.130x225 cm in vano porta di 200x225(H) cm</t>
  </si>
  <si>
    <t>*Demoliz. in breccia di murat. per porta</t>
  </si>
  <si>
    <t>*Demoliz. in breccia di murat. per finestra</t>
  </si>
  <si>
    <t>*Demoliz. in breccia di murat. per apertura veranda</t>
  </si>
  <si>
    <t>Sostituzione architravi</t>
  </si>
  <si>
    <t>Tracce 20x20cm: muratura mattoni pieni</t>
  </si>
  <si>
    <t>Apert. sedi per elementi strutturali: muratura cls/pietrame</t>
  </si>
  <si>
    <t>dm3</t>
  </si>
  <si>
    <t>Demoliz. in breccia di volta 150x150cm</t>
  </si>
  <si>
    <t>Apert. sedi per elementi strutturali: muratura mattoni</t>
  </si>
  <si>
    <t>Apertura foro nel solaio 25x25cm</t>
  </si>
  <si>
    <t>Demoliz. in breccia di murat per tubaz. 30x30cm</t>
  </si>
  <si>
    <t>Demoliz. in breccia di murat. per impianti 105x105cm</t>
  </si>
  <si>
    <t>saldate</t>
  </si>
  <si>
    <t>strutture limitate</t>
  </si>
  <si>
    <t>%</t>
  </si>
  <si>
    <t>*Operaio spec.</t>
  </si>
  <si>
    <t>h</t>
  </si>
  <si>
    <t>*Operaio qual.</t>
  </si>
  <si>
    <t>*Operaio com.</t>
  </si>
  <si>
    <t>Muratura di rabberciamento</t>
  </si>
  <si>
    <t>03.01.01.a</t>
  </si>
  <si>
    <t>03.01.01.e</t>
  </si>
  <si>
    <t>bullonate</t>
  </si>
  <si>
    <t>sovrappr. zincatura</t>
  </si>
  <si>
    <t>* Strutture portanti di profilati d’acciaio nero per scale, pianerottoli, ringhiere, grigliati; S235 JO</t>
  </si>
  <si>
    <t>* Griglie d’acciaio nero con intelaiatura, angolari d’appoggio e mensole, carrabili, piatto portante 5/50 mm, i= 15 mm</t>
  </si>
  <si>
    <t>* Griglie d’acciaio nero con intelaiatura, angolari d’appoggio e mensole, non carrabili, piatto portante 5/35 mm, i= 15 mm</t>
  </si>
  <si>
    <t>* Corrimano continuo di tubolare d’acciaio, inclusa pittura di base antiruggine e verniciatura coprente di finitura, scala rettilinea</t>
  </si>
  <si>
    <t>* Ringhiera / parapetto come inferriata d’acciaio nell’ambiente interno su scale interne, con protezione antiruggine e verniciatura alle polveri, scala rettilinea</t>
  </si>
  <si>
    <t>* Produzione, fornitura e montaggio di una barriera di sicurezza  smontabile all´imbocco della scala</t>
  </si>
  <si>
    <t>* Divisoria in vetro di sicurezza, l= 160cm, h= 200 – 175 cm</t>
  </si>
  <si>
    <t>* Ringhiera / parapetto come inferriata d’acciaio con corrimano in larice su balconi, con zincatura a fuoco e verniciatura alle polveri, altezza parapetto 1,00 - 1,05 m, andamento parapetto rettilineo</t>
  </si>
  <si>
    <t>* Ringhiera / parapetto come inferriata d’acciaio con corrimano in larice su balconi, con zincatura a fuoco e verniciatura alle polveri, altezza parapetto 1,00 m, andamento parapetto rettilineo</t>
  </si>
  <si>
    <t>*Parapetto di finestra in profili di acciaio  inossidabile</t>
  </si>
  <si>
    <t>* Finestra: telai allum. taglio termico 65/75 mm Tipo M1 196x60 cm</t>
  </si>
  <si>
    <t>* Finestra: telai allum. taglio termico 65/75 mm Tipo M1 100x90 cm</t>
  </si>
  <si>
    <t>03.05.02.01.a</t>
  </si>
  <si>
    <t>03.05.02.01.b</t>
  </si>
  <si>
    <t>prof. d´acc. con guarniz.</t>
  </si>
  <si>
    <t>* Automatismo modulare compatto per porte scorrevoli</t>
  </si>
  <si>
    <t>* Vetrazione per posizione 01  / composizione del vetro  5+1.3+5  Fornitura e montaggio di vetro stratificato di sicurezza</t>
  </si>
  <si>
    <t>03.06.03.05.b</t>
  </si>
  <si>
    <t>* Porta tagliafuoco d’acciaio a due ante, REI 90, tipo T 28, luce apertura muratura b/h 200/217 cm, luce netta apribile 186/210 cm</t>
  </si>
  <si>
    <t>* Porta tagliafuoco d’acciaio a due ante, REI 60, tipo T 27, luce apertura muratura b/h 235/240 cm, luce netta apribile 221/234 cm</t>
  </si>
  <si>
    <t>* Porta tagliafuoco d’acciaio a due ante, REI 60, tipo T 26, luce apertura muratura b/h 197/217 cm, luce netta apribile 183/210 cm</t>
  </si>
  <si>
    <t>* Porta tagliafuoco d’acciaio a due ante, REI 30, tipo T 25, luce apertura muratura b/h 195/240 cm, luce netta apribile 181/227 cm</t>
  </si>
  <si>
    <t>* Porta tagliafuoco d’acciaio a due ante, REI 30, tipo T 24, luce apertura muratura b/h 187/240 cm, luce netta apribile 173/234 cm</t>
  </si>
  <si>
    <t>* Porta tagliafuoco d’acciaio ad anta singola, REI 60, tipo T 20, luce apertura muratura b/h 99/217 cm, luce netta apribile 85/210 cm</t>
  </si>
  <si>
    <t>* Porta tagliafuoco d’acciaio ad anta singola, REI 60, tipo T 22, luce apertura muratura b/h 118/217 cm, luce netta apribile 104/210 cm</t>
  </si>
  <si>
    <t>* Porta tagliafuoco d’acciaio ad anta singola, REI 60, tipo T 21, luce apertura muratura b/h 103/217 cm, luce netta apribile 90/210 cm.</t>
  </si>
  <si>
    <t>* Porta tagliafuoco d’acciaio ad anta singola, REI 60, tipo T 23, luce apertura muratura b/h 140/217 cm, luce netta apribile 125/210 cm.</t>
  </si>
  <si>
    <t>* Porta tagliafuoco d’acciaio ad anta singola, REI 120, tipo T 20, luce apertura muratura b/h 118/217 cm, luce netta apribile 105/210 cm.</t>
  </si>
  <si>
    <t>* Porta tagliafuoco d’acciaio, REI 90, eseguita come porta scorrevole tipo T29, luce apertura muratura b/h: 421/240 cm, lucenetta  passaggio 198/234 cm</t>
  </si>
  <si>
    <t>* Porta tagliafuoco d’acciaio, REI 90, eseguita come porta scorrevole tipo T30, con porta rotante ad anta singola integrata, luce apertura muratura b/h: 421/240 cm, luce netta  passaggio 198/234 cm</t>
  </si>
  <si>
    <t>* Vetrata fissa, luce netta muratura: 1900x2150 mm REI 30´ Pos S01</t>
  </si>
  <si>
    <t>* Porta a 1 battenti anta fissa laterale Pos S02</t>
  </si>
  <si>
    <t>* Porta a 1 battenti anta fissa laterale  Pos S03</t>
  </si>
  <si>
    <t>* Porta a 1 battenti anta fissa laterale Pos S04</t>
  </si>
  <si>
    <t>* Porta a 1 battenti, luce netta muratura: 1520x2180 mm Pos S05</t>
  </si>
  <si>
    <t>* Magnete di ritenuta per porte interne</t>
  </si>
  <si>
    <t>* 1 batt. - 1 scrocco</t>
  </si>
  <si>
    <t>battente semifisso</t>
  </si>
  <si>
    <t>04.01.01.01.a</t>
  </si>
  <si>
    <t>04.01.01.02.a</t>
  </si>
  <si>
    <t>Fondo isol.: resine in disp.</t>
  </si>
  <si>
    <t>Intonaco a pennello, effetto malta fine: interni</t>
  </si>
  <si>
    <t>04.01.02.01.a</t>
  </si>
  <si>
    <t>04.01.02.01.b</t>
  </si>
  <si>
    <t>04.01.02.02.a</t>
  </si>
  <si>
    <t>04.01.02.04.a</t>
  </si>
  <si>
    <t>Silicati di potassio, tinta chiara</t>
  </si>
  <si>
    <t>Silicati di potassio, tinta intensa</t>
  </si>
  <si>
    <t>Pittura in lattice: tinta chiara</t>
  </si>
  <si>
    <t>* Sistema di rivestimento antincendio: * R 30</t>
  </si>
  <si>
    <t>Tempera: imprim. + 1 mano</t>
  </si>
  <si>
    <t>04.01.03.03.a</t>
  </si>
  <si>
    <t>* Pittura a base di silicati: tinta chiara</t>
  </si>
  <si>
    <t>*imprimit. + 1 mani</t>
  </si>
  <si>
    <t>a base silicat.</t>
  </si>
  <si>
    <t>* Controsoff. lastre cartongesso: spess. 12,5mm</t>
  </si>
  <si>
    <t>* Controsoff. lastre cartongesso: spess. 12,5 mm, classe di resistenza al fuoco 0</t>
  </si>
  <si>
    <t>* Controsoff. lastre cartongesso: spess. 12,5mm, idrorepellenti</t>
  </si>
  <si>
    <t>* Fornitura e montaggio di un controsoffitto a sistema modulare in cartongesso con pannelli rimovibili</t>
  </si>
  <si>
    <t>* Compartimentazioni resistenti al fuoco, verticali ed orizzontali per canali d’aerazione con lastre di gesso posate su orditura metallica; resistenza al fuoco: REI 90</t>
  </si>
  <si>
    <t>* Controparete su sottostruttura metallica: doppia lastra, classe di resistenza al fuoco 0</t>
  </si>
  <si>
    <t>* Controparete su sottostruttura metallica: lastre idrorepellenti</t>
  </si>
  <si>
    <t>*Fornitura e montaggio di parete pannelli di gessofibra e cartongesso 200 mm</t>
  </si>
  <si>
    <t>*Fornitura e montaggio di parete pannelli di gessofibra e  cartongesso 125 mm</t>
  </si>
  <si>
    <t>* Controparete su sottostruttura metallica: compartimentazione antincendio EI 90´</t>
  </si>
  <si>
    <t>*Sovrapprezzo lastre impregnate idrorepellenti</t>
  </si>
  <si>
    <t>*Cassone per sistema di porte scorrevoli - a una partita</t>
  </si>
  <si>
    <t>*Foro porta con profili laterali metallici rinforzati</t>
  </si>
  <si>
    <t>* Botola d´ispezione 30 x 30 cm</t>
  </si>
  <si>
    <t>* Botola d´ispezione 60 x 60 cm</t>
  </si>
  <si>
    <t>* Formazione di nicchie con singola anta apribile a filo su fodere in lastre di cartongesso, superficie in vista fino a 0,40mq</t>
  </si>
  <si>
    <t>* Formazione di nicchie con singola anta apribile a filo su fodere in lastre di cartongesso, superficie in vista fino a 0,60mq</t>
  </si>
  <si>
    <t>* Formazione di nicchie con singola anta apribile a filo su fodere in lastre di cartongesso, superficie in vista fino a 0,80mq</t>
  </si>
  <si>
    <t>* Formazione di nicchie con doppia anta apribile a filo su fodere in lastre di cartongesso, superficie in vista fino a 1,00mq</t>
  </si>
  <si>
    <t>*Realizzazione di foro per l´installazione di corpi illuminanti</t>
  </si>
  <si>
    <t>* Pavimenti in piastrelle di grès fine porcellanato, 30 x 30cm in depositi, s= 9,5mm</t>
  </si>
  <si>
    <t>* Pavimenti in piastrelle di grès fine porcellanato in bagni, 60 x 60/30cm, s= 10,5mm</t>
  </si>
  <si>
    <t>* Pavimenti in piastrelle di grès fine porcellanato in vani principali, corridoi e su pianerottoli, 60 x 60/30cm, s= 10,5mm</t>
  </si>
  <si>
    <t>* Pavimenti in piastrelle di grès fine porcellanato su balconi, 60 x 60/30cm, s= 10,5mm</t>
  </si>
  <si>
    <t>* Rivestimenti per gradini in piastrelle di grès fine porcellanato su pedata ed alzata</t>
  </si>
  <si>
    <t>* Piastrelle speciali in grès fine porcellanato con sistema di guida tattile impresso</t>
  </si>
  <si>
    <t>* Rivestimenti a parete in piastrelle di grès fine porcellanato in bagni, 60 x 60/30cm, s= 10,5mm</t>
  </si>
  <si>
    <t>* Zoccolino in grès fine porcellanato in vani con rivestimento a parete in piastrelle</t>
  </si>
  <si>
    <t>* Zoccolino con gola in grès fine porcellanato in vani principali, corridoi, su pianerottoli e scale</t>
  </si>
  <si>
    <t>06.01.01</t>
  </si>
  <si>
    <t>Rasatura come strato di compensazione su massetto a base cementizia</t>
  </si>
  <si>
    <t>* Pulizia del sottofondo come massetto a base cementizia e fornitura ed applicazione di una mano di base di attacco</t>
  </si>
  <si>
    <t>* Linoleum: spess.2,5mm, tinta unita/marezzata</t>
  </si>
  <si>
    <t>* Fornitura e posa di profilo con guscia in linoleum, s= 2,5mm, h= 10cm</t>
  </si>
  <si>
    <t>06.03.01.a</t>
  </si>
  <si>
    <t>06.03.02</t>
  </si>
  <si>
    <t>06.03.03.a</t>
  </si>
  <si>
    <t>06.03.04.a</t>
  </si>
  <si>
    <t>larice spess.27mm</t>
  </si>
  <si>
    <t>Verniciatura bicomponente per pavimenti in legno</t>
  </si>
  <si>
    <t>con viti non in vista</t>
  </si>
  <si>
    <t>rovere</t>
  </si>
  <si>
    <t>* Pavimentazione in assi estrusi incollati di fibre di legno e materiale sintetico con sottostruttura in alluminio all’esterno</t>
  </si>
  <si>
    <t>* Sovrapprezzo per pavimento in assi estrusi incollati di fibre di legno e materiale sintetico all’esterno, per esecuzione di coperchio d’ispezione per i scarichi dell’acqua piovana</t>
  </si>
  <si>
    <t>07.01.01.a</t>
  </si>
  <si>
    <t>07.01.02</t>
  </si>
  <si>
    <t>07.01.05.a</t>
  </si>
  <si>
    <t>07.01.07.a</t>
  </si>
  <si>
    <t>07.01.09.a</t>
  </si>
  <si>
    <t>07.01.10.a</t>
  </si>
  <si>
    <t>07.01.11.a</t>
  </si>
  <si>
    <t>07.01.12.a</t>
  </si>
  <si>
    <t>07.01.13.a</t>
  </si>
  <si>
    <t>07.01.14.a</t>
  </si>
  <si>
    <t>07.01.15.a</t>
  </si>
  <si>
    <t>resine ureiche</t>
  </si>
  <si>
    <t>Unioni in acciaio zincato</t>
  </si>
  <si>
    <t>* valore trasmittanza termica U  0,22 W/m2K</t>
  </si>
  <si>
    <t>* valore trasmittanza termica U  &lt; 0,22 W/m2K</t>
  </si>
  <si>
    <t>Rivestimento monolastra, spessore 12,5 mm</t>
  </si>
  <si>
    <t>* Tetto piano copertura balconi in legno con isolamento termico in lana minerale</t>
  </si>
  <si>
    <t>spessore 12cm</t>
  </si>
  <si>
    <t>larice</t>
  </si>
  <si>
    <t>Larice</t>
  </si>
  <si>
    <t>abete, sezione 6x12cm</t>
  </si>
  <si>
    <t>abete</t>
  </si>
  <si>
    <t>D16cm</t>
  </si>
  <si>
    <t>spessore 18mm</t>
  </si>
  <si>
    <t>07.02.01.a</t>
  </si>
  <si>
    <t>07.02.02.a</t>
  </si>
  <si>
    <t>07.02.03</t>
  </si>
  <si>
    <t>07.02.04.a</t>
  </si>
  <si>
    <t>07.02.05.a</t>
  </si>
  <si>
    <t>07.02.06</t>
  </si>
  <si>
    <t>07.02.07</t>
  </si>
  <si>
    <t>12x16, resine ureiche</t>
  </si>
  <si>
    <t>Listelli e controlistelli</t>
  </si>
  <si>
    <t>&gt;180 g/m2, Sd &lt;= 2m</t>
  </si>
  <si>
    <t>700x1000-1300mm (standard)</t>
  </si>
  <si>
    <t>operaio spec.</t>
  </si>
  <si>
    <t>operaio qual.</t>
  </si>
  <si>
    <t>* Opere da carpentiere in copertura per uscita canali d´aria</t>
  </si>
  <si>
    <t>07.03.01.a</t>
  </si>
  <si>
    <t>07.03.02.a</t>
  </si>
  <si>
    <t>07.03.03.a</t>
  </si>
  <si>
    <t>07.03.04.a</t>
  </si>
  <si>
    <t>07.03.05.a</t>
  </si>
  <si>
    <t>07.03.06</t>
  </si>
  <si>
    <t>07.03.07.a</t>
  </si>
  <si>
    <t>07.03.08.a</t>
  </si>
  <si>
    <t>07.03.09.a</t>
  </si>
  <si>
    <t>rosso</t>
  </si>
  <si>
    <t>con listello</t>
  </si>
  <si>
    <t>con portalistello</t>
  </si>
  <si>
    <t>Sovrapprezzo per abbaino</t>
  </si>
  <si>
    <t>Sovrapprezzo per inclinazione tetto maggiore di 26 gradi</t>
  </si>
  <si>
    <t>Pettine paravolatili</t>
  </si>
  <si>
    <t>rame</t>
  </si>
  <si>
    <t>78x140cm</t>
  </si>
  <si>
    <t>08.01.01.01.a</t>
  </si>
  <si>
    <t>08.01.01.02</t>
  </si>
  <si>
    <t>rame 670mm</t>
  </si>
  <si>
    <t>Tubo paraneve ø 28 rame</t>
  </si>
  <si>
    <t>08.01.02.01.a</t>
  </si>
  <si>
    <t>08.01.02.01.c</t>
  </si>
  <si>
    <t>08.01.02.02.a</t>
  </si>
  <si>
    <t>08.01.02.03.a</t>
  </si>
  <si>
    <t>08.01.02.03.B</t>
  </si>
  <si>
    <t>08.01.02.03.c</t>
  </si>
  <si>
    <t>08.01.02.04.a</t>
  </si>
  <si>
    <t>08.01.02.05.a</t>
  </si>
  <si>
    <t>08.01.02.05.c</t>
  </si>
  <si>
    <t>08.01.02.06.b</t>
  </si>
  <si>
    <t>08.01.02.06.c</t>
  </si>
  <si>
    <t>08.01.02.07.a</t>
  </si>
  <si>
    <t>08.01.02.07.c</t>
  </si>
  <si>
    <t>08.01.02.08.a</t>
  </si>
  <si>
    <t>08.01.02.09.a</t>
  </si>
  <si>
    <t>08.01.02.09.b</t>
  </si>
  <si>
    <t>08.01.02.10.a</t>
  </si>
  <si>
    <t>08.01.02.11.a</t>
  </si>
  <si>
    <t>08.01.02.11.b</t>
  </si>
  <si>
    <t>08.01.02.11.c</t>
  </si>
  <si>
    <t>08.01.02.11.d</t>
  </si>
  <si>
    <t>08.01.02.12</t>
  </si>
  <si>
    <t>08.01.02.13.a</t>
  </si>
  <si>
    <t>08.01.02.14</t>
  </si>
  <si>
    <t>08.01.02.15.a</t>
  </si>
  <si>
    <t>08.01.02.16.a</t>
  </si>
  <si>
    <t>285/80</t>
  </si>
  <si>
    <t>400/120</t>
  </si>
  <si>
    <t>50cm</t>
  </si>
  <si>
    <t>rame ø 127</t>
  </si>
  <si>
    <t>rame ø 153</t>
  </si>
  <si>
    <t>rame ø 192</t>
  </si>
  <si>
    <t>20x30x25cm</t>
  </si>
  <si>
    <t>ø 80</t>
  </si>
  <si>
    <t>ø 120</t>
  </si>
  <si>
    <t>ø 100</t>
  </si>
  <si>
    <t>ø 127</t>
  </si>
  <si>
    <t>ø 192</t>
  </si>
  <si>
    <t>285-400mm</t>
  </si>
  <si>
    <t>ø100</t>
  </si>
  <si>
    <t>ø120</t>
  </si>
  <si>
    <t>20cm</t>
  </si>
  <si>
    <t>25cm</t>
  </si>
  <si>
    <t>33cm</t>
  </si>
  <si>
    <t>40cm</t>
  </si>
  <si>
    <t>67cm</t>
  </si>
  <si>
    <t>Compluvio rame</t>
  </si>
  <si>
    <t>10-20cm</t>
  </si>
  <si>
    <t>Puntale - copertina per colmo abbaino in lam. di rame</t>
  </si>
  <si>
    <t>ø 12cm</t>
  </si>
  <si>
    <t>* 75x120cm</t>
  </si>
  <si>
    <t>* 80x125cm</t>
  </si>
  <si>
    <t>08.01.03.01.b</t>
  </si>
  <si>
    <t>08.01.03.02.a</t>
  </si>
  <si>
    <t>08.01.03.02.B</t>
  </si>
  <si>
    <t>08.01.03.03.a</t>
  </si>
  <si>
    <t>08.01.03.04.a</t>
  </si>
  <si>
    <t>08.01.03.04.b</t>
  </si>
  <si>
    <t>08.01.03.05.b</t>
  </si>
  <si>
    <t>08.01.03.06.b</t>
  </si>
  <si>
    <t>08.01.03.07.a</t>
  </si>
  <si>
    <t>08.01.03.08.a</t>
  </si>
  <si>
    <t>08.01.03.09.a</t>
  </si>
  <si>
    <t>08.01.03.10.a</t>
  </si>
  <si>
    <t>08.01.03.11.a</t>
  </si>
  <si>
    <t>08.01.03.13.a</t>
  </si>
  <si>
    <t>333/100</t>
  </si>
  <si>
    <t>ø 153</t>
  </si>
  <si>
    <t>rame 500mm</t>
  </si>
  <si>
    <t>* Opere da lattoniere in copertura per uscita canali d´aria</t>
  </si>
  <si>
    <t>08.02.01.01.a</t>
  </si>
  <si>
    <t>08.02.01.05.a</t>
  </si>
  <si>
    <t>08.02.01.06.a</t>
  </si>
  <si>
    <t>alluminio 670mm</t>
  </si>
  <si>
    <t>* Rivestimenti di davanzali in lamiera d’alluminio preverniciata, s= 0,7 mm, sviluppo 20 – 33 cm</t>
  </si>
  <si>
    <t>* Copertine su muri in lamiera d’alluminio preverniciata, s= 0,7 mm, sviluppo fino a 67 cm</t>
  </si>
  <si>
    <t>* alluminio ø 127</t>
  </si>
  <si>
    <t>15cm</t>
  </si>
  <si>
    <t>* Elemento porta e finestra, porta ad anta rotante, finestre  anta rotante e a bilico, vetrate laterali e sopraluce fisso; Uw= 1,20 W/mqK, Rw = 40 dB; tipo F 00, luce apertura muratura b/h: 211/285cm</t>
  </si>
  <si>
    <t>* Elemento porta e finestra, porta ad anta rotante, finestre  anta rotante e a bilico, vetrate laterali e sopraluce fisso; Uw= 1,20 W/mqK, Rw = 40 dB; tipo F 02, luce apertura muratura b/h: 225/285cm</t>
  </si>
  <si>
    <t>* Elemento porta e finestra, porta ad anta rotante, sopraluce fisso; Uw= 1,20 W/mqK, Rw = 40 dB; tipo F 17, luce apertura muratura b/h: 130/258  cm</t>
  </si>
  <si>
    <t>* Elemento finestra in legno, con portafinestra a due ante rotanti; Uw= 1,20 W/mqK, Rw = 40 dB, tipo F 05, luce apertura muratura b/h: 165/257 cm</t>
  </si>
  <si>
    <t>* Elemento finestra in legno, con portafinestra a due ante rotanti; Uw= 1,14 W/mqK, Rw = 45 dB, tipo F 08, luce apertura muratura b/h: 206/240 cm</t>
  </si>
  <si>
    <t>* Elemento finestra in legno, con portafinestra a due ante rotanti; Uw= 1,14 W/mqK, Rw = 45 dB, tipo F 09, luce apertura muratura b/h: 216/240 cm</t>
  </si>
  <si>
    <t>* Elemento finestra in legno, con portafinestra a due ante rotanti; Uw= 1,14 W/mqK, Rw = 45 dB, tipo F 13, luce apertura muratura b/h: 200/230 cm</t>
  </si>
  <si>
    <t>* Elemento finestra in legno, con portafinestra a due ante rotanti; Uw= 1,14 W/mqK, Rw = 45 dB, tipo F 15, luce apertura muratura b/h: 180/230 cm</t>
  </si>
  <si>
    <t>* Elemento finestra in legno, con una vetrata fissa e una portafinestra ad anta scorrevole; Uw= 1,20 W/mqK, Rw = 40 dB, tipo F 40, luce apertura muratura b/h: 310/215 cm</t>
  </si>
  <si>
    <t>* Elemento porta finestra in legno, con finestra ad anta singola rotante; Uw= 1,14 W/mqK, Rw = 45 dB, tipo F 23, luce apertura muratura b/h: 130/230 cm</t>
  </si>
  <si>
    <t>* Elemento porta finestra in legno, con finestra ad anta singola rotante; Uw= 1,14 W/mqK, Rw = 45 dB, tipo F 25, luce apertura muratura b/h: 134/258 cm</t>
  </si>
  <si>
    <t>* Elemento porta finestra in legno, con finestra ad anta singola rotante; Uw= 1,14 W/mqK, Rw = 45 dB, tipo F 34, luce apertura muratura b/h: 110/245 cm</t>
  </si>
  <si>
    <t>* Elemento finestra in legno, con finestra ad anta singola rotante e a bilico; Uw= 1,20 W/mqK, Rw = 40 dB, tipo F 36, luce apertura muratura b/h: 120/140 cm</t>
  </si>
  <si>
    <t>* Elemento finestra in legno, con finestra ad anta singola rotante e a bilico; Uw= 1,20 W/mqK, Rw = 40 dB, tipo F 38, luce apertura muratura b/h:  88/85 cm</t>
  </si>
  <si>
    <t>* Elemento finestra in legno, con finestra ad anta singola rotante e a bilico; Uw= 1,20 W/mqK, Rw = 40 dB, tipo F 39, luce apertura muratura b/h: 115/140 cm</t>
  </si>
  <si>
    <t>* Elemento finestra in legno, con finestra ad anta singola rotante e a bilico; Uw= 1,20 W/mqK, Rw = 40 dB, tipo F 07, luce apertura muratura b/h: 65/80 cm</t>
  </si>
  <si>
    <t>* Elemento finestra in legno, con finestra ad anta singola rotante; Uw= 1,20 W/mqK, Rw = 40 dB, tipo F 41, luce apertura muratura b/h: 116/140 cm</t>
  </si>
  <si>
    <t>* Elemento finestra in legno, con finestra ad anta singola rotante e a bilico; Uw= 1,20 W/mqK, Rw = 40 dB, tipo F 45, luce apertura muratura b/h: 117/125 cm</t>
  </si>
  <si>
    <t>* Elemento finestra in legno, con finestra ad anta singola rotante e a bilico; Uw= 1,20 W/mqK, Rw = 40 dB, tipo F 47, luce apertura muratura b/h: 118/140 cm</t>
  </si>
  <si>
    <t>* Elemento finestra in legno, con finestra ad anta singola rotante e a bilico; Uw= 1,20 W/mqK, Rw = 41 dB, tipo F 48, luce apertura muratura b/h: 52/147 cm</t>
  </si>
  <si>
    <t>* Elemento finestra in legno, con finestra ad anta singola rotante e a bilico; Uw= 1,20 W/mqK, Rw = 41 dB, tipo F 44, luce apertura muratura b/h: 87/125 cm</t>
  </si>
  <si>
    <t>* Elemento finestra in legno, con finestra ad anta singola rotante e a bilico; Uw= 1,20 W/mqK, Rw = 41 dB, tipo F 46, luce apertura muratura b/h: 57/92 cm</t>
  </si>
  <si>
    <t>* Elemento finestra in legno, con finestra ad anta singola rotante e a bilico; Uw= 1,20 W/mqK, Rw = 41 dB, tipo F 20, luce apertura muratura b/h: 81/193 cm</t>
  </si>
  <si>
    <t>* Elemento finestra in legno, con finestra ad anta singola rotante e a bilico; Uw= 1,20 W/mqK, Rw = 41 dB, tipo F 50, luce apertura muratura b/h: 120/125 cm</t>
  </si>
  <si>
    <t>* Elemento finestra in legno, con finestra ad anta singola rotante e a bilico,  con sopralluce fisso ad arco; Uw= 1,20 W/mqK, Rw = 40 dB, tipo F 27, luce apertura muratura b/h: 90/167 + 90x45  cm</t>
  </si>
  <si>
    <t>* Elemento finestra in legno, con finestra ad anta singola rotante e a bilico,  con sopralluce fisso ad arco; Uw= 1,20 W/mqK, Rw = 40 dB, tipo F 29, luce apertura muratura b/h: 88/169 + 88x45  cm</t>
  </si>
  <si>
    <t>* Elemento finestra in legno, con finestra ad anta singola rotante e a bilico,  con sopralluce fisso ad arco; Uw= 1,20 W/mqK, Rw = 40 dB, tipo F 32, luce apertura muratura b/h: 88/138 + 88x45  cm</t>
  </si>
  <si>
    <t>* Elemento finestra in legno, con finestra ad anta singola rotante e a bilico,  con sopralluce fisso ad arco; Uw= 1,20 W/mqK, Rw = 40 dB, tipo F 49, luce apertura muratura b/h: 137/147 + 90x50 cm</t>
  </si>
  <si>
    <t>* Elemento finestra in legno, con finestra a due ante rotanti e a bilico; Uw= 1,20 W/mqK, Rw = 40 dB, tipo F 03, luce apertura muratura b/h: 113/164 cm</t>
  </si>
  <si>
    <t>* Elemento finestra in legno, con finestra a due ante rotanti e a bilico; Uw= 1,20 W/mqK, Rw = 40 dB, tipo F 04, luce apertura muratura b/h: 165/190 cm</t>
  </si>
  <si>
    <t>* Elemento finestra in legno, con finestra a due ante rotanti e a bilico; Uw= 1,20 W/mqK, Rw = 40 dB, tipo F 06, luce apertura muratura b/h: 215/190 cm</t>
  </si>
  <si>
    <t>* Elemento finestra in legno, con finestra a due ante rotanti e a bilico; Uw= 1,20 W/mqK, Rw = 40 dB, tipo F 10, luce apertura muratura b/h: 185/184 cm</t>
  </si>
  <si>
    <t>* Elemento finestra in legno, con finestra a due ante rotanti e a bilico; Uw= 1,20 W/mqK, Rw = 40 dB, tipo F 11, luce apertura muratura b/h: 165/190 cm</t>
  </si>
  <si>
    <t>* Elemento finestra in legno, con finestra a due ante rotanti e a bilico; Uw= 1,20 W/mqK, Rw = 40 dB, tipo F 12, luce apertura muratura b/h: 114/176 cm</t>
  </si>
  <si>
    <t>* Elemento finestra in legno, con finestra a due ante rotanti e a bilico; Uw= 1,20 W/mqK, Rw = 40 dB, tipo F 16, luce apertura muratura b/h: 116/181 cm</t>
  </si>
  <si>
    <t>* Elemento finestra in legno, con finestra a due ante rotanti e a bilico; Uw= 1,20 W/mqK, Rw = 40 dB, tipo F 18, luce apertura muratura b/h: 192/181 cm</t>
  </si>
  <si>
    <t>* Elemento finestra in legno, con finestra a due ante rotanti e a bilico; Uw= 1,20 W/mqK, Rw = 40 dB, tipo F 21, luce apertura muratura b/h: 196/213 cm</t>
  </si>
  <si>
    <t>* Elemento finestra in legno, con finestra a due ante rotanti e a bilico; Uw= 1,20 W/mqK, Rw = 40 dB, tipo F 24, luce apertura muratura b/h: 121/183 cm</t>
  </si>
  <si>
    <t>* Elemento finestra in legno, con finestra a due ante rotanti e a bilico; Uw= 1,20 W/mqK, Rw = 40 dB, tipo F 26, luce apertura muratura b/h: 192/181 cm</t>
  </si>
  <si>
    <t>* Elemento finestra in legno, con finestra a due ante rotanti e a bilico; Uw= 1,20 W/mqK, Rw = 40 dB, tipo F 30, luce apertura muratura b/h: 136/214 cm</t>
  </si>
  <si>
    <t>* Elemento finestra in legno, con finestra a due ante rotanti e a bilico; Uw= 1,20 W/mqK, Rw = 40 dB, tipo F 33, luce apertura muratura b/h: 135/150 cm</t>
  </si>
  <si>
    <t>* Elemento finestra in legno, con finestra a due ante rotanti e a bilico; Uw= 1,20 W/mqK, Rw = 40 dB, tipo F 35, luce apertura muratura b/h: 136/142 cm</t>
  </si>
  <si>
    <t>* Elemento finestra in legno, con finestra a due ante rotanti e a bilico; Uw= 1,20 W/mqK, Rw = 40 dB, tipo F 37, luce apertura muratura b/h: 137/148 cm</t>
  </si>
  <si>
    <t>* Elemento finestra in legno, con finestra a due ante rotanti e a bilico; Uw= 1,20 W/mqK, Rw = 40 dB, tipo F 42, luce apertura muratura b/h: 180/180 cm</t>
  </si>
  <si>
    <t>* Elemento finestra in legno, con finestra a due ante rotanti e a bilico; Uw= 1,20 W/mqK, Rw = 40 dB, tipo F 43, luce apertura muratura b/h: 114/113 cm</t>
  </si>
  <si>
    <t>* Elemento finestra in legno, con finestra a due ante rotanti e a bilico; Uw= 1,20 W/mqK, Rw = 40 dB, tipo F 22, luce apertura muratura b/h: 136/164 + 136/68 cm</t>
  </si>
  <si>
    <t>* Elemento finestra in legno, con finestra a due ante rotanti e a bilico; Uw= 1,20 W/mqK, Rw = 40 dB, tipo F 28, luce apertura muratura b/h: 195/133 + 195/98 cm</t>
  </si>
  <si>
    <t>* Elemento finestra in legno, con finestra a due ante rotanti e a bilico con sopralluce fisso; Uw= 1,20 W/mqK, Rw = 40 dB, tipo F 19, luce apertura muratura b/h: 189/150 + 189/65  cm</t>
  </si>
  <si>
    <t>* Elemento finestra in legno, con finestra a due ante rotanti e a bilico con sopralluce fisso; Uw= 1,20 W/mqK, Rw = 40 dB, tipo F 31, luce apertura muratura b/h: 135/150 + 135/35  cm</t>
  </si>
  <si>
    <t>* Elemento finestra in legno 2x angolo, finestra ad anta rotante e a bilico, vetrate fisse e finestre ad anta rotante e a bilico; Uw= 1,20 W/mqK, Rw = 40 dB, tipo F 14a, luce apertura muratura b/h: 317/270 cm+221/270 cm</t>
  </si>
  <si>
    <t>* Elemento finestra in legno 2x angolo, finestra ad anta rotante e a bilico, vetrate fisse e finestre ad anta rotante e a bilico; Uw= 1,20 W/mqK, Rw = 40 dB, tipo F 14b, luce apertura muratura b/h: 317/240 cm +221/240 cm</t>
  </si>
  <si>
    <t>* Sovrapprezzo all’elemento finestra in legno per vetrata satinata con fogli in materiale organico trasparente colorati interposti</t>
  </si>
  <si>
    <t>* Aprifinestra elettrico su anta rotante e a bilico a funzionamento di evacuatore di fumo e di calore, angolo di apertura adeguato per garantire la superficie d’aerazione richiesta</t>
  </si>
  <si>
    <t>* Sovrapprezzo su elementi finestra in legno- alluminio per maniglie con chiusura a chiave</t>
  </si>
  <si>
    <t>* Sovrapprezzo per porte interne ed esterne in legno, per esecuzione con maniglione pushbar e serratura antipanico</t>
  </si>
  <si>
    <t>09.01.02.01.a</t>
  </si>
  <si>
    <t>Mdf verniciato a colore</t>
  </si>
  <si>
    <t>09.02.01.20</t>
  </si>
  <si>
    <t>* Porta scorevole interna di legno ad una partita, tipo S 01, spessore dell’anta 40 mm, luce apertura muratura b/h: 95/210 cm</t>
  </si>
  <si>
    <t>* Porta interna di legno con verniciatura coprente ad una partita, tipo T 01, spessore dell’anta 70 mm con richiesta antincendio REI 30´, R´w= 40 dB minimo,  luce apertura muratura b/h: 86/186 cm</t>
  </si>
  <si>
    <t>* Porta interna di legno con verniciatura coprente ad una partita, tipo T 02R T06R, spessore dell’anta 70 mm con richiesta antincendio REI 60, R´w= 40 dB minimo,  luce apertura muratura b/h: 124/218 cm</t>
  </si>
  <si>
    <t>*Porta interna scorrevole di legno ad una partita S 03 dim. b/h: 268-290 /285 cm,</t>
  </si>
  <si>
    <t>* Porta  interna scorevole di legno ad una partita, tipo S 02, spessore dell’anta 40 mm, luce apertura muratura b/h: 100/218 cm</t>
  </si>
  <si>
    <t>* Porta  interna scorevole di legno ad due partita, tipo S 04, spessore dell’anta 40 mm, luce apertura muratura b/h: 334/220 cm</t>
  </si>
  <si>
    <t>* Porta interna di legno ad una partita, tipo T 02, spessore dell’anta 55 mm, R´w= 46 dB minimo, luce apertura muratura b/h: 100/218 cm</t>
  </si>
  <si>
    <t>* Porta interna di legno ad una partita, tipo T 03 T03.1, spessore dell’anta 40 mm, R´w= 46 dB minimo, luce apertura muratura b/h: 118/218 cm</t>
  </si>
  <si>
    <t>* Porta interna di legno ad una partita, tipo T 04, spessore dell’anta 55 mm, R´w= 46 dB minimo, luce apertura muratura b/h: 124/218 220 cm</t>
  </si>
  <si>
    <t>* Porta interna di legno ad due partite, tipo T 07, spessore dell’anta 55 mm, R´w= 40 dB minimo, luce apertura muratura b/h: 192/218 cm</t>
  </si>
  <si>
    <t>* Porta interna di legno ad una partita, tipo T 06, spessore dell’anta 55 mm, R´w= 46 dB minimo, luce apertura muratura b/h: 141/218 cm</t>
  </si>
  <si>
    <t>* Porta interna di legno ad una partita, tipo T 05, spessore dell’anta 55 mm, R´w= 40 dB minimo, luce apertura muratura b/h: 124/218 cm</t>
  </si>
  <si>
    <t>* Porta interna di legno ad una partita, tipo FT 01, spessore dell’anta 70 mm, R´w= 40 dB minimo, luce b/h: 99/218 cm</t>
  </si>
  <si>
    <t>* Vetrata fissa, tipo T 20 e T20 b con richiesta antincendio REI 60´, R´w= 40 dB minimo, luce apertura muratura b/h: 90/210 cm</t>
  </si>
  <si>
    <t>* Vetrata fissa, tipo T 20 e T20 b con richiesta antincendio REI 30, R´w= 40 dB minimo, luce apertura muratura b/h: 90/210 cm</t>
  </si>
  <si>
    <t>* Elemento fisso in vetro stratificato su porta interna T 03c, R´w= 40 dB minimo, b/h: 118/220 cm</t>
  </si>
  <si>
    <t>* Parete scorevole di legno ad una partita, spessore dell’anta 55 mm, luce apertura muratura b/h: 134/285 cm</t>
  </si>
  <si>
    <t>* Porta scorevole interna di legno ad una partita,  spessore dell’anta 55 mm, luce apertura muratura b/h: 220/245 cm</t>
  </si>
  <si>
    <t>* Fermaporta</t>
  </si>
  <si>
    <t>Sovrapprezzo imbotte oltre largh.170mm</t>
  </si>
  <si>
    <t>*Sovrapprezzo per protezione antiradiazioni</t>
  </si>
  <si>
    <t>*Sovrapprezzo per chiavistello WC</t>
  </si>
  <si>
    <t>* Rivestimento in legno, acero</t>
  </si>
  <si>
    <t>* Sovrapprezzo al rivestimento in legno, acero per fresature per il montaggio a filo di segnaletica, superficie in vista fino a 400 cm²</t>
  </si>
  <si>
    <t>* Corrimano in aste di legno massiccio, acero per interni, d= 40 mm</t>
  </si>
  <si>
    <t>* Protezione frangisole esterno come impianto raffstore con S- lamelle d’alluminio, larghezza lamelle 92 mm, azionamento elettrico</t>
  </si>
  <si>
    <t>10.01.01.a</t>
  </si>
  <si>
    <t>Arenaria grigia Alto Adige (levigata fine)</t>
  </si>
  <si>
    <t>* Servoscala per sedia a ruote</t>
  </si>
  <si>
    <t>* Attrezzatura per sollevamento pazienti con binario a soffitto</t>
  </si>
  <si>
    <t>* Attrezzature per sollevamento pazienti motore removibile</t>
  </si>
  <si>
    <t>* Attrezzature per sollevamento pazienti impianto fisso</t>
  </si>
  <si>
    <t>OG1</t>
  </si>
  <si>
    <t>OS6</t>
  </si>
  <si>
    <t>OS4</t>
  </si>
  <si>
    <t>OS7</t>
  </si>
  <si>
    <t>OS18</t>
  </si>
  <si>
    <t>01.01.04.01</t>
  </si>
  <si>
    <t>01.01.04.02</t>
  </si>
  <si>
    <t>01.01.04.03</t>
  </si>
  <si>
    <t>01.01.04.04</t>
  </si>
  <si>
    <t>13.01.05.03.f</t>
  </si>
  <si>
    <t>13.01.05.03.h</t>
  </si>
  <si>
    <t>13.01.05.03.i</t>
  </si>
  <si>
    <t>13.01.05.03.k</t>
  </si>
  <si>
    <t>13.01.05.05.a</t>
  </si>
  <si>
    <t>13.01.05.05.b</t>
  </si>
  <si>
    <t>13.01.05.05.c</t>
  </si>
  <si>
    <t>13.01.05.05.d</t>
  </si>
  <si>
    <t>13.01.05.05.e</t>
  </si>
  <si>
    <t>13.01.05.05.f</t>
  </si>
  <si>
    <t>13.01.05.05.h</t>
  </si>
  <si>
    <t>13.01.05.07.b</t>
  </si>
  <si>
    <t>13.01.06.02.f</t>
  </si>
  <si>
    <t>13.01.06.02.g</t>
  </si>
  <si>
    <t>13.01.06.02.h</t>
  </si>
  <si>
    <t>13.01.06.02.i</t>
  </si>
  <si>
    <t>13.01.06.02.k</t>
  </si>
  <si>
    <t>13.01.07.01.g</t>
  </si>
  <si>
    <t>13.01.07.01.h</t>
  </si>
  <si>
    <t>13.01.07.01.k</t>
  </si>
  <si>
    <t>13.01.09.06.a</t>
  </si>
  <si>
    <t>13.01.09.06.b</t>
  </si>
  <si>
    <t>13.01.09.06.c</t>
  </si>
  <si>
    <t>13.01.09.06.d</t>
  </si>
  <si>
    <t>13.01.09.06.e</t>
  </si>
  <si>
    <t>13.01.09.06.f</t>
  </si>
  <si>
    <t>13.01.09.07.a</t>
  </si>
  <si>
    <t>13.01.12.01.b</t>
  </si>
  <si>
    <t>13.01.12.04</t>
  </si>
  <si>
    <t>13.01.12.05.b</t>
  </si>
  <si>
    <t>13.01.12.06.a</t>
  </si>
  <si>
    <t>13.01.12.07.a</t>
  </si>
  <si>
    <t>13.01.12.10.b</t>
  </si>
  <si>
    <t>13.01.13.01.d</t>
  </si>
  <si>
    <t>13.01.13.02.c</t>
  </si>
  <si>
    <t>13.01.14.01</t>
  </si>
  <si>
    <t>13.01.15.01.g</t>
  </si>
  <si>
    <t>13.02.06.02.e</t>
  </si>
  <si>
    <t>13.02.06.03.e</t>
  </si>
  <si>
    <t>13.02.06.04.e</t>
  </si>
  <si>
    <t>13.02.06.06.e</t>
  </si>
  <si>
    <t>13.02.06.07.e</t>
  </si>
  <si>
    <t>13.03.01.01.b</t>
  </si>
  <si>
    <t>13.03.01.01.c</t>
  </si>
  <si>
    <t>13.03.01.02.c</t>
  </si>
  <si>
    <t>13.03.01.02.h</t>
  </si>
  <si>
    <t>13.04.01.01.a</t>
  </si>
  <si>
    <t>13.04.01.01.b</t>
  </si>
  <si>
    <t>13.04.01.01.c</t>
  </si>
  <si>
    <t>13.04.01.01.d</t>
  </si>
  <si>
    <t>13.04.01.01.e</t>
  </si>
  <si>
    <t>13.04.01.01.f</t>
  </si>
  <si>
    <t>13.04.01.01.g</t>
  </si>
  <si>
    <t>13.04.01.01.h</t>
  </si>
  <si>
    <t>13.04.01.01.i</t>
  </si>
  <si>
    <t>13.04.01.01.k</t>
  </si>
  <si>
    <t>13.04.01.01.l</t>
  </si>
  <si>
    <t>13.04.02.01.b</t>
  </si>
  <si>
    <t>13.04.04.01.a</t>
  </si>
  <si>
    <t>13.04.04.01.b</t>
  </si>
  <si>
    <t>13.04.04.01.c</t>
  </si>
  <si>
    <t>13.04.04.01.d</t>
  </si>
  <si>
    <t>13.04.04.01.e</t>
  </si>
  <si>
    <t>13.04.04.01.f</t>
  </si>
  <si>
    <t>13.04.04.01.g</t>
  </si>
  <si>
    <t>13.04.04.01.h</t>
  </si>
  <si>
    <t>13.04.04.01.i</t>
  </si>
  <si>
    <t>13.04.04.01.k</t>
  </si>
  <si>
    <t>13.04.04.01.l</t>
  </si>
  <si>
    <t>13.05.01.01.g</t>
  </si>
  <si>
    <t>13.05.01.02.a</t>
  </si>
  <si>
    <t>13.05.01.02.b</t>
  </si>
  <si>
    <t>13.05.01.02.c</t>
  </si>
  <si>
    <t>13.05.01.02.d</t>
  </si>
  <si>
    <t>13.05.01.02.e</t>
  </si>
  <si>
    <t>13.05.04.01.a</t>
  </si>
  <si>
    <t>13.05.04.01.b</t>
  </si>
  <si>
    <t>13.05.04.01.c</t>
  </si>
  <si>
    <t>13.05.04.01.d</t>
  </si>
  <si>
    <t>13.05.04.01.e</t>
  </si>
  <si>
    <t>13.05.04.01.f</t>
  </si>
  <si>
    <t>13.05.04.01.g</t>
  </si>
  <si>
    <t>13.05.04.01.h</t>
  </si>
  <si>
    <t>13.06.02.06</t>
  </si>
  <si>
    <t>13.10.50.01.a</t>
  </si>
  <si>
    <t>13.10.50.09.a</t>
  </si>
  <si>
    <t>13.10.50.10.a</t>
  </si>
  <si>
    <t>13.10.50.11.a</t>
  </si>
  <si>
    <t>13.10.50.15</t>
  </si>
  <si>
    <t>13.10.50.16</t>
  </si>
  <si>
    <t>14.04.01.01.a</t>
  </si>
  <si>
    <t>14.04.01.01.b</t>
  </si>
  <si>
    <t>14.04.01.01.c</t>
  </si>
  <si>
    <t>14.04.01.01.d</t>
  </si>
  <si>
    <t>14.04.01.01.e</t>
  </si>
  <si>
    <t>14.04.01.01.f</t>
  </si>
  <si>
    <t>14.04.01.01.g</t>
  </si>
  <si>
    <t>14.04.02.01.f</t>
  </si>
  <si>
    <t>14.04.02.01.h</t>
  </si>
  <si>
    <t>14.04.04.01.a</t>
  </si>
  <si>
    <t>14.04.04.01.b</t>
  </si>
  <si>
    <t>14.04.05.02.a</t>
  </si>
  <si>
    <t>14.04.05.02.d</t>
  </si>
  <si>
    <t>14.04.05.02.e</t>
  </si>
  <si>
    <t>14.04.05.02.f</t>
  </si>
  <si>
    <t>14.04.09.01.b</t>
  </si>
  <si>
    <t>14.04.09.01.c</t>
  </si>
  <si>
    <t>14.04.10.01.a</t>
  </si>
  <si>
    <t>14.04.10.01.c</t>
  </si>
  <si>
    <t>14.05.01.01.a</t>
  </si>
  <si>
    <t>14.05.01.02.b</t>
  </si>
  <si>
    <t>14.09.01.09</t>
  </si>
  <si>
    <t>14.09.02.01</t>
  </si>
  <si>
    <t>14.09.02.04</t>
  </si>
  <si>
    <t>14.09.02.07.a</t>
  </si>
  <si>
    <t>14.09.02.08.a</t>
  </si>
  <si>
    <t>14.09.02.09</t>
  </si>
  <si>
    <t>14.09.04.03</t>
  </si>
  <si>
    <t>14.09.04.07</t>
  </si>
  <si>
    <t>14.09.04.11</t>
  </si>
  <si>
    <t>14.09.06.03</t>
  </si>
  <si>
    <t>14.09.07.01</t>
  </si>
  <si>
    <t>14.09.09.03</t>
  </si>
  <si>
    <t>14.09.09.04</t>
  </si>
  <si>
    <t>14.09.09.05.c</t>
  </si>
  <si>
    <t>14.09.09.05.e</t>
  </si>
  <si>
    <t>14.09.11.01.a</t>
  </si>
  <si>
    <t>14.09.11.02</t>
  </si>
  <si>
    <t>14.09.11.03</t>
  </si>
  <si>
    <t>14.09.11.04.a</t>
  </si>
  <si>
    <t>14.09.11.05.a</t>
  </si>
  <si>
    <t>14.09.11.06</t>
  </si>
  <si>
    <t>14.09.11.09</t>
  </si>
  <si>
    <t>Operaio di 5. livello</t>
  </si>
  <si>
    <t>Operaio di 4. livello</t>
  </si>
  <si>
    <t>Operaio di 3. livello</t>
  </si>
  <si>
    <t>Operaio di 2. livello</t>
  </si>
  <si>
    <t>DN 50 - 2"</t>
  </si>
  <si>
    <t>DN 80 - 3"</t>
  </si>
  <si>
    <t>DN 100 - 4"</t>
  </si>
  <si>
    <t>DN 125 - 5"</t>
  </si>
  <si>
    <t>DN 10 - 1/4"</t>
  </si>
  <si>
    <t>DN 15 - 1/2"</t>
  </si>
  <si>
    <t>DN 20 - 3/4"</t>
  </si>
  <si>
    <t>DN 25 - 1"</t>
  </si>
  <si>
    <t>DN 32 - 5/4"</t>
  </si>
  <si>
    <t>DN 40 - 6/4"</t>
  </si>
  <si>
    <t>DN 65 - 2 1/2"</t>
  </si>
  <si>
    <t>1/2"</t>
  </si>
  <si>
    <t>DN 15 - G 1/2 "</t>
  </si>
  <si>
    <t>DN 20 - G 3/4 "</t>
  </si>
  <si>
    <t>DN 25 - G 1"</t>
  </si>
  <si>
    <t>DN 32 - G 5/4"</t>
  </si>
  <si>
    <t>DN 40 - G 11/2"</t>
  </si>
  <si>
    <t>DN 50 - G 2"</t>
  </si>
  <si>
    <t>DN 65 - kvs = 85</t>
  </si>
  <si>
    <t>3/4" per riscaldamento</t>
  </si>
  <si>
    <t>Pressostato</t>
  </si>
  <si>
    <t>ø  80 mm - 3/8"</t>
  </si>
  <si>
    <t>1/2" lunghezza 100 mm</t>
  </si>
  <si>
    <t>ø 3/4"</t>
  </si>
  <si>
    <t>18 l</t>
  </si>
  <si>
    <t>80 l</t>
  </si>
  <si>
    <t>Targhetta</t>
  </si>
  <si>
    <t>øe/øi 245/232 mm</t>
  </si>
  <si>
    <t>distanza di posa: 10 cm</t>
  </si>
  <si>
    <t>distanza di posa: 15 cm</t>
  </si>
  <si>
    <t>5 circuiti</t>
  </si>
  <si>
    <t>10 circuiti</t>
  </si>
  <si>
    <t>12 circuiti</t>
  </si>
  <si>
    <t>13 circuiti</t>
  </si>
  <si>
    <t>14 circuiti</t>
  </si>
  <si>
    <t>ø 3/8"</t>
  </si>
  <si>
    <t>ø 1/2"</t>
  </si>
  <si>
    <t>ø 1"</t>
  </si>
  <si>
    <t>ø 5/4"</t>
  </si>
  <si>
    <t>ø 6/4"</t>
  </si>
  <si>
    <t>ø 2"</t>
  </si>
  <si>
    <t>ø 2 1/2"</t>
  </si>
  <si>
    <t>ø 3"</t>
  </si>
  <si>
    <t>ø 4"</t>
  </si>
  <si>
    <t>ø 5"</t>
  </si>
  <si>
    <t>ø 12x1mm</t>
  </si>
  <si>
    <t>ø tubo 3/8"</t>
  </si>
  <si>
    <t>ø tubo 1/2"</t>
  </si>
  <si>
    <t>ø tubo 3/4"</t>
  </si>
  <si>
    <t>ø tubo 1"</t>
  </si>
  <si>
    <t>ø tubo 5/4"</t>
  </si>
  <si>
    <t>ø tubo 6/4"</t>
  </si>
  <si>
    <t>ø tubo 2"</t>
  </si>
  <si>
    <t>ø tubo 2 1/2"</t>
  </si>
  <si>
    <t>ø tubo 3"</t>
  </si>
  <si>
    <t>ø tubo 4"</t>
  </si>
  <si>
    <t>ø tubo 5"</t>
  </si>
  <si>
    <t>ø 3/8" - spess.13 mm</t>
  </si>
  <si>
    <t>ø 1/2" - spess.13 mm</t>
  </si>
  <si>
    <t>ø 3/4" - spess.13 mm</t>
  </si>
  <si>
    <t>ø 1" - spess.14 mm</t>
  </si>
  <si>
    <t>ø 5/4" - spess.14 mm</t>
  </si>
  <si>
    <t>ø 6/4" - spess.14 mm</t>
  </si>
  <si>
    <t>ø 2" - spess.15 mm</t>
  </si>
  <si>
    <t>ø 2 1/2" - spess.15 mm</t>
  </si>
  <si>
    <t>Termostato di sicurezza</t>
  </si>
  <si>
    <t>Unitá esterna per sistema ad espansione diretta: per 2 unitá interne</t>
  </si>
  <si>
    <t>Unitá interna a cassetta per sistema ad espansione diretta: 2.500 W</t>
  </si>
  <si>
    <t>per potenza fino a 20.000 W</t>
  </si>
  <si>
    <t>Riempimento impianto: fino a 3 kg refrigerante</t>
  </si>
  <si>
    <t>Comando a filo</t>
  </si>
  <si>
    <t>Telecomando ad infrarossi</t>
  </si>
  <si>
    <t>Caldaia a condensazione, dati tecnici come da testo esteso</t>
  </si>
  <si>
    <t>Collettore di riscaldamento con attacchi flangiati: 2 x DN32, 2 x DN40, 2 x DN65, 2 x DN100, 2 x DN125, 2 x DN150 per attacchi caldaia, 2 x attacchi filettati ¾“ per scarico</t>
  </si>
  <si>
    <t>Circolatore monofase a rotore bagnato con regolazione elettronica, Portata 9,5 m³/h, Prevalenza 8m, (dati tecnici come da testo esteso)</t>
  </si>
  <si>
    <t>Circolatore monofase a rotore bagnato con regolazione elettronica, Portata 6,00 m³/h, Prevalenza 8 m, (dati tecnici come da testo esteso)</t>
  </si>
  <si>
    <t>Pompa centrifuga non autoadescante, monostadio, portata 65 m³/h, prevalenza 10 m (dati tecnici come da testo esteso)</t>
  </si>
  <si>
    <t>Stazione di mantenimento di pressione comandata da pompa con degasamento e rabbocco, Dati tecnici e componentii come da testo lungo</t>
  </si>
  <si>
    <t>Separatore di microbolle  con attacco a saldare, attacco a saldare  DN150, lunghezza x altezza x Ø : 525 x 767 x 354 mm, portata mass.:   108 m³/h, valore Kvs  487,9 m³/h</t>
  </si>
  <si>
    <t>Separatore di particelle di sporco e fanghi con attacco a saldare, attacco a saldare DN150, lunghezza x altezza x Ø 525 x 792 x 354 mm, portata mass. 108 m³/h, valore Kvs 487,9 m³/h</t>
  </si>
  <si>
    <t>Vaso d’espansione a membrana precaricata, contenuto 18 litri</t>
  </si>
  <si>
    <t>Cartuccia d’addolcimento, pressione mass.: 3 bar, temperatura mass.: 20 °C, incluso set di rifornimento</t>
  </si>
  <si>
    <t>Compensatore idraulico con manicotto per sfangatura, Portata mass 65 m³/h, sezione camera 300 mm, attacco a flangia DN150, mass. pressione 6 bar, altezza complessiva 1650 mm, largh. allacciamento 700 mm</t>
  </si>
  <si>
    <t>Box di neutralizazione a passaggio diretto, misure: lungh. x largh. x alt.:  640 x 400 x 240 mm, potenzialità caldaia mass.: 0-1500 kW</t>
  </si>
  <si>
    <t>Sistema di canna fumaria monoparete in acciaio inossidabile, compenenti secondo testo esteso</t>
  </si>
  <si>
    <t>Sistema di canna fumaria a doppia parete in acciaio inossidabile , compenenti secondo testo esteso</t>
  </si>
  <si>
    <t>posa con interasse di tubi 10 cm</t>
  </si>
  <si>
    <t>posa con interasse di tubi 12,5 cm</t>
  </si>
  <si>
    <t xml:space="preserve"> da 4 fino a 6 circuiti riscaldanti, colore bianco</t>
  </si>
  <si>
    <t>da 7 fino a 8 circuiti riscaldanti, colore bianco</t>
  </si>
  <si>
    <t>da 11 fino a 13 circuiti riscaldanti</t>
  </si>
  <si>
    <t xml:space="preserve"> da 14 fino a 16 circuiti riscaldanti</t>
  </si>
  <si>
    <t>Impianto radiante comprensivo di collettore, tubo multistrato, testine elettrotermiche e materiale di montaggio</t>
  </si>
  <si>
    <t>Impianto radiante comprensivo di collettore, tubo multistrato, testine elettrotermiche e materiale di montaggio - sovvrapprezzo per esecuzione con pannello fonoassorbente</t>
  </si>
  <si>
    <t>Per tubo DN 50 spessore &gt;= 25 mm, categoria "B"</t>
  </si>
  <si>
    <t>Per tubo DN 65 spessore &gt;= 25 mm, categoria "B"</t>
  </si>
  <si>
    <t>Per tubo DN 80 spessore &gt;= 25 mm, categoria "B"</t>
  </si>
  <si>
    <t>Rivestimento tagliafuoco  per 3 tubazioni</t>
  </si>
  <si>
    <t>Rivestimento antincendio di tubazioni per gas medicali con resistenza al fuoco certificata REI 120</t>
  </si>
  <si>
    <t>Quadro elettrico, cablaggio</t>
  </si>
  <si>
    <t>Cablaggio</t>
  </si>
  <si>
    <t>Sonda per la misura della temperatura esterna</t>
  </si>
  <si>
    <t>Sonde per la misura della temperatura delle tubazioni o dei serbatoi di accumulo</t>
  </si>
  <si>
    <t>Sonda combinata di temperatura e umidità, modulo frontale e modulo base</t>
  </si>
  <si>
    <t>Sonda temperatura ambiente, modulo frontale e staffa di montaggio</t>
  </si>
  <si>
    <t>Valvola a farfalla DN50, Kvs 85 m³/h, incluso comando manuale</t>
  </si>
  <si>
    <t>Valvola a farfalla DN65, Kvs 215 m³/h</t>
  </si>
  <si>
    <t>Valvola a sfera di regolazione, Portata nominale VNOM = 1,8 l/s = 108 l/min = 6,48 m3/h DN = 32 mm</t>
  </si>
  <si>
    <t>Valvola a sfera di regolazione, Portata nominale VNOM = 2,5 l/s = 150 l/min = 9 m3/h, DN40</t>
  </si>
  <si>
    <t>Valvole di zona a sfera a due vie, valore Kvs fino a 1 m³/h con servocomando</t>
  </si>
  <si>
    <t>Testina elettrotermica</t>
  </si>
  <si>
    <t>Servocomando elettrico per valvole a settore e farfalla, copia: 20Nm, alimentazione 24Vac, 24Vdc, consumo 4VA; segnale 3-punti, incluso 2 pz. contatti ausiliari</t>
  </si>
  <si>
    <t>Regolazione con quadretto portamorsettiera</t>
  </si>
  <si>
    <t>Unitá di visualizzazione e programmazione, misure lungh. x alt. x prof. 123 x 101 x 37 mm.</t>
  </si>
  <si>
    <t>Alimentazione: AC 24 V, DC 24 V; frequenza: 50/60 Hz; comunicazione: BACnet/IP (BACnet/IPv4 e BACnet/IPv6), BACnet MS/TP; Dimensioni (L x A x P): 162 x 74 x 90 mm.</t>
  </si>
  <si>
    <t>Sistema di visualizzazione</t>
  </si>
  <si>
    <t>Controllore d‘automazione, BACnet/IP</t>
  </si>
  <si>
    <t>Controllore  per automanzione di  ambienti, modulare, liberamente programmabile</t>
  </si>
  <si>
    <t xml:space="preserve">Unità di trattamento aria, 10.000 m³/h, con quadro elettrico, regolazione e impianto ad osmosi inversa 320 l/s, dati tecnici come da testo lungo </t>
  </si>
  <si>
    <t>Barriera a lama d'aria, colore RAL a scelta della DL, portata aria 1900 m³/h, dati tecnici come da testo esteso</t>
  </si>
  <si>
    <t xml:space="preserve">Griglia di ventilazione 1125x225, con elegante struttura a telaio tramite spigolo smussato interno ed esecuzione flangiata inclinata verso l’esterno.Alette frontali a regolazione singola, con disposizione verticale. </t>
  </si>
  <si>
    <t>Griglia di ventilazione,  225x125 mm</t>
  </si>
  <si>
    <t>Griglia di protezione 1400 x 1155 mm, con zanzariera supplementare di acciaio zincato</t>
  </si>
  <si>
    <t>Ugello per lunghe gittate, orientabile, con raccordo per canale circolare, 100x200, grandezza 100, superficie standard "grezza", RAL secondo indicazioni della DL</t>
  </si>
  <si>
    <t>Valvola di ventilazione, diametro di montaggio 100 mm,  per ripresa</t>
  </si>
  <si>
    <t>Valvola di ventilazione, diametro di montaggio 100 mm,  per mandata</t>
  </si>
  <si>
    <t>Valvola di ventilazione, diametro di montaggio 125 mm,  per ripresa</t>
  </si>
  <si>
    <t>Valvola di ventilazione, diametro di montaggio 125 mm,  per mandata</t>
  </si>
  <si>
    <t>Valvola di ventilazione, diametro di montaggio 160 mm,  per ripresa</t>
  </si>
  <si>
    <t>Valvola di ventilazione, diametro di montaggio 160 mm,  per mandata</t>
  </si>
  <si>
    <t>Valvola di ventilazione, diametro di montaggio 200 mm,  per mandata</t>
  </si>
  <si>
    <t>Valvola di ventilazione, diametro di montaggio 200 mm,  per ripresa</t>
  </si>
  <si>
    <t>Diffusore d'aria combinato, L 1200 mm, Ugelli a doppia fila, RAL secondo indicazioni della DL</t>
  </si>
  <si>
    <t>Diffusore lineare, 1050 x 123 mm, larghezza feritoia 35 mm, 1 feritoia, con fissaggio nascosto, serrandina, raccordo con guarnizione a labbro,  colore secondo DL, adatto per ripresa e mandata</t>
  </si>
  <si>
    <t>Diffusore lineare, 1200x138 mm, larghezza feritoia 35 mm, 2 feritoie, con fissaggio nascosto, serrandina, raccordo con guarnizione a labbro,  colore secondo DL, adatto per ripresa e mandata</t>
  </si>
  <si>
    <t>Diffusore lineare, 1050x138 mm, larghezza feritoia 35 mm, 3 feritoie, con fissaggio nascosto, serrandina, raccordo con guarnizione a labbro,  colore secondo DL, adatto per ripresa e mandata</t>
  </si>
  <si>
    <t>Diffusore lineare, 1050x158 mm, larghezza feritoia 35 mm, 4 feritoie, con fissaggio nascosto, serrandina, raccordo con guarnizione a labbro,  colore secondo DL, adatto per ripresa e mandata</t>
  </si>
  <si>
    <t>Serranda tagliafuoco rotonda, adatta a tutte le tipologie di installazione, diametro 100 mm x L 400 mm</t>
  </si>
  <si>
    <t>Serranda tagliafuoco rotonda, adatta a tutte le tipologie di installazione, diametro 125 mm x L 400 mm</t>
  </si>
  <si>
    <t>Serranda tagliafuoco rotonda, adatta a tutte le tipologie di installazione, diametro 150 mm x L 400 mm</t>
  </si>
  <si>
    <t>Serranda tagliafuoco rotonda, adatta a tutte le tipologie di installazione, diametro 160 mm x L 400 mm</t>
  </si>
  <si>
    <t>Serranda tagliafuoco rotonda, adatta a tutte le tipologie di installazione, diametro 200 mm x L 400 mm</t>
  </si>
  <si>
    <t>Serranda tagliafuoco rettangolare, adatta a tutte le tipologie di installazione,  400 x 250 x L 500 mm</t>
  </si>
  <si>
    <t>Serranda tagliafuoco rettangolare, adatta a tutte le tipologie di installazione,  250 x 200 x L 500 mm</t>
  </si>
  <si>
    <t>Serranda tagliafuoco rettangolare, adatta a tutte le tipologie di installazione,  400 x 200 x L 500 mm</t>
  </si>
  <si>
    <t>Serranda tagliafuoco rettangolare, adatta a tutte le tipologie di installazione, 350 x 200 x L 500 mm</t>
  </si>
  <si>
    <t>Serranda tagliafuoco rettangolare, adatta a tutte le tipologie di installazione, 300 x 200 x L 500 mm</t>
  </si>
  <si>
    <t>Serranda tagliafuoco rettangolare, adatta a tutte le tipologie di installazione, 450 x 200 x L 500 mm</t>
  </si>
  <si>
    <t>Serranda tagliafuoco rettangolare, adatta a tutte le tipologie di installazione, 600 x 300 x L 500 mm</t>
  </si>
  <si>
    <t>Serranda tagliafuoco rettangolare, adatta a tutte le tipologie di installazione,  500 x 250 x 500 mm</t>
  </si>
  <si>
    <t>Serranda tagliafuoco rettangolare, adatta a tutte le tipologie di installazione,  350 x 250 x 500 mm</t>
  </si>
  <si>
    <t>Serranda tagliafuoco rettangolare, adatta a tutte le tipologie di installazione,  200 x 200 x 500 mm</t>
  </si>
  <si>
    <t>Serranda tagliafuoco rettangolare, adatta a tutte le tipologie di installazione,  600 x 400 x 500 mm</t>
  </si>
  <si>
    <t>Serranda tagliafuoco rettangolare, adatta a tutte le tipologie di installazione,  550 x 300 x 500 mm</t>
  </si>
  <si>
    <t>Serranda tagliafuoco rettangolare, adatta a tutte le tipologie di installazione,  650 x 250 x 500 mm</t>
  </si>
  <si>
    <t>Serranda tagliafuoco rettangolare, per spazi limitati e adatta a tutte le tipologie di installazione, 800x150x300 mm</t>
  </si>
  <si>
    <t>Serranda tagliafuoco rettangolare, adatta a tutte le tipologie di installazione, 400 x 300 x 500 mm</t>
  </si>
  <si>
    <t>Serranda tagliafuoco rettangolare, adatta a tutte le tipologie di installazione, 700 x 300 x 500 mm</t>
  </si>
  <si>
    <t>Serranda tagliafuoco rettangolare, adatta a tutte le tipologie di installazione, 650 x 300 x 500 mm</t>
  </si>
  <si>
    <t>Serranda tagliafuoco rettangolare, adatta a tutte le tipologie di installazione,  350 x 300 x 500 mm</t>
  </si>
  <si>
    <t>spessore coulisse 230 mm, spazio 120 mm, 4 coulisse, telaio di raccordo eseguito come profilo condotto aria 30 mm, superficie esterna coulisse in rete in fibra di vetro,dimensioni: larghezza 1400 mm, altezza 950, lunghezza 1750 mm</t>
  </si>
  <si>
    <t>Regolatore di portata,  B 300 x H 200 con rivestimento isolante e silenziatore</t>
  </si>
  <si>
    <t>Regolatore di portata,  B 400 x H 200 con rivestimento isolante e silenziatore</t>
  </si>
  <si>
    <t>Regolatore di portata,  B 200 x H 200 con rivestimento isolante e silenziatore</t>
  </si>
  <si>
    <t>Regolatore di portata,   B 500 x H 300 con rivestimento isolante e silenziatore</t>
  </si>
  <si>
    <t>Regolatore di portata,  B 600 x H 300  con rivestimento isolante e silenziatore</t>
  </si>
  <si>
    <t>Regolatore di portata,  B 700 x H 400 con rivestimento isolante e silenziatore</t>
  </si>
  <si>
    <t>Regolatore di portata, B 700 x H 200 con rivestimento isolante e silenziatore</t>
  </si>
  <si>
    <t>Regolatore di portata, B 700 x H 300 con rivestimento isolante e silenziatore</t>
  </si>
  <si>
    <t>Regolatore di portata, B 500 x H 200 con rivestimento isolante e silenziatore</t>
  </si>
  <si>
    <t>Regolatore di portata, B 800 x H 300 con rivestimento isolante e silenziatore</t>
  </si>
  <si>
    <t>Regolatore di portata,  B 400 x H 300 con rivestimento isolante e silenziatore</t>
  </si>
  <si>
    <t>Regolatore di portata, B 500 x H 300 con silenziatore</t>
  </si>
  <si>
    <t>Regolatore di portata, B 300 x H 200 con silenziatore</t>
  </si>
  <si>
    <t>Regolatore di portata, B 400 x H 200 con silenziatore</t>
  </si>
  <si>
    <t>Regolatore di portata, B 200 x H 100 con silenziatore</t>
  </si>
  <si>
    <t>Regolatore di portata, 160 mm con silenziatore 160 x 1000 mm, spessore materiale isolante 50 m</t>
  </si>
  <si>
    <t>Regolatore di portata, 200 mm con silenziatore 200 x 1000 mm, spessore materiale isolante 50 m</t>
  </si>
  <si>
    <t>Regolatore di portata, 100 mm con silenziatore 100 x 1000 mm, spessore materiale isolante 50 m</t>
  </si>
  <si>
    <t>Regolatore di portata adatto per controsoffitti bassi, 125 mm con silenziatore 125 x 1000 mm, spessore materiale isolante 50 m</t>
  </si>
  <si>
    <t>Regolatore di portata, 125 mm con silenziatore 125 x 1000 mm, spessore materiale isolante 50 m</t>
  </si>
  <si>
    <t>Sezioni diverse</t>
  </si>
  <si>
    <t xml:space="preserve"> DN100, spessore 0,5 mm</t>
  </si>
  <si>
    <t>DN125, spessore 0,5 mm</t>
  </si>
  <si>
    <t>DN160, spessore 0,5 mm</t>
  </si>
  <si>
    <t>DN200, spessore 0,5 mm</t>
  </si>
  <si>
    <t>DN250, spessore 0,5 mm</t>
  </si>
  <si>
    <t>D 102mm</t>
  </si>
  <si>
    <t>D 127 mm</t>
  </si>
  <si>
    <t>D 160 mm</t>
  </si>
  <si>
    <t>D 254  mm</t>
  </si>
  <si>
    <t>in tutte le forme necessarie - spessore della parete &gt;= 15mm, categoria B</t>
  </si>
  <si>
    <t>Impianto di riscaldamento provvisorio con accessori</t>
  </si>
  <si>
    <t>DN 10 - ø 15x1,0</t>
  </si>
  <si>
    <t>DN 15 - ø 18x1,0</t>
  </si>
  <si>
    <t>DN 20 - ø 22x1,2</t>
  </si>
  <si>
    <t>DN 25 - ø 28x1,2</t>
  </si>
  <si>
    <t>DN 32 - ø 35x1,5</t>
  </si>
  <si>
    <t>DN 40 - ø 42x1,5</t>
  </si>
  <si>
    <t>DN 50 - ø 54x1,5</t>
  </si>
  <si>
    <t>øa 16 * 2,2 mm</t>
  </si>
  <si>
    <t>øa 20 * 2,8 mm</t>
  </si>
  <si>
    <t>øa 20 * 2,0 mm</t>
  </si>
  <si>
    <t>øa 40 * 3,7 mm</t>
  </si>
  <si>
    <t>øa 50 * 4,6 mm</t>
  </si>
  <si>
    <t>øa 63 * 5,8 mm</t>
  </si>
  <si>
    <t>DN 125 mm</t>
  </si>
  <si>
    <t>DN 160 mm</t>
  </si>
  <si>
    <t>øa  50</t>
  </si>
  <si>
    <t>øa  80</t>
  </si>
  <si>
    <t>tubo DN 10 - 3/8"</t>
  </si>
  <si>
    <t>tubo DN 15 - 1/2"</t>
  </si>
  <si>
    <t>Miscelatore monoleva</t>
  </si>
  <si>
    <t>Vaso WC - sospeso</t>
  </si>
  <si>
    <t>Cassetta di risciacquo per WC</t>
  </si>
  <si>
    <t>in plastica</t>
  </si>
  <si>
    <t>esecuzione a conchiglia</t>
  </si>
  <si>
    <t>Risciacquo per orinatoio con comando elett. di presenza</t>
  </si>
  <si>
    <t>Miscelatore termostatico</t>
  </si>
  <si>
    <t>Gruppo per doccia con asta a muro</t>
  </si>
  <si>
    <t>Gruppo di scarico</t>
  </si>
  <si>
    <t>Vuotatoio a parete</t>
  </si>
  <si>
    <t>Attacco in attesa per cucina</t>
  </si>
  <si>
    <t>WC per diversamente abili, sospeso</t>
  </si>
  <si>
    <t>Lavabo per diversamente abili:</t>
  </si>
  <si>
    <t>L 565 mm - rigido</t>
  </si>
  <si>
    <t>L 805 mm - ribaltabile</t>
  </si>
  <si>
    <t>45 * 60 cm</t>
  </si>
  <si>
    <t>Portacarta per WC</t>
  </si>
  <si>
    <t>Portasapone</t>
  </si>
  <si>
    <t>contenuto 500 ml</t>
  </si>
  <si>
    <t>asciugamani di carta</t>
  </si>
  <si>
    <t>Spazzola per WC</t>
  </si>
  <si>
    <t>Cestino:</t>
  </si>
  <si>
    <t>Idrante da incasso incluso vano porta estintore, attacco STORZ C, 630x580x200 mm</t>
  </si>
  <si>
    <t>Estintore 6 kg 55A-233BC, 190x640 mm CE</t>
  </si>
  <si>
    <t>Estintore CO2 5 kg, 113B, 152x670 mm CE</t>
  </si>
  <si>
    <t>Armadio portaestintore per estintore 6 kg, 300x650x227</t>
  </si>
  <si>
    <t>D = 10 x 1 mm</t>
  </si>
  <si>
    <t>D = 12 x 1 mm</t>
  </si>
  <si>
    <t>D = 14 x 1 mm</t>
  </si>
  <si>
    <t>D = 16 x 1 mm</t>
  </si>
  <si>
    <t>D = 22 x 1 mm</t>
  </si>
  <si>
    <t>D = 28 x 1 mm</t>
  </si>
  <si>
    <t>D = 54 x 1 mm</t>
  </si>
  <si>
    <t xml:space="preserve"> ø  DN 50</t>
  </si>
  <si>
    <t>ø  DN 80</t>
  </si>
  <si>
    <t>ø  DN 100</t>
  </si>
  <si>
    <t>ø  DN 125</t>
  </si>
  <si>
    <t>DN 10, spessore 10 mm</t>
  </si>
  <si>
    <t>DN 15, spessore 10 mm</t>
  </si>
  <si>
    <t>DN 20, spessore 10 mm</t>
  </si>
  <si>
    <t>DN 25, spessore 15 mm</t>
  </si>
  <si>
    <t>DN 32, spessore 20 mm</t>
  </si>
  <si>
    <t>DN 40, spessore 20 mm</t>
  </si>
  <si>
    <t>DN 50, spessore 20 mm</t>
  </si>
  <si>
    <t>Elemento di montaggio lavabo, per gruppo monoforo , 50 x 112 cm</t>
  </si>
  <si>
    <t>55 * 44 cm</t>
  </si>
  <si>
    <t>Set di allacciamento, cromato, 3/8"</t>
  </si>
  <si>
    <t>Tenda doccia per piatto doccia 900x900</t>
  </si>
  <si>
    <t>piatto doccia rettangolare, 90x90x6,5 cm</t>
  </si>
  <si>
    <t>Sifone per acquaio, 1 1/2 x D.40 mm, weiss</t>
  </si>
  <si>
    <t>miscelatore monocomando a muro per vuotatoio, cromato 1/2"</t>
  </si>
  <si>
    <t>Sedile ribaltabile per doccia, colore bianco, largh x sporg. 370x320 mm</t>
  </si>
  <si>
    <t>Ripetizione allarme stato valvole di comparto</t>
  </si>
  <si>
    <t>Allarme clinico emergenza</t>
  </si>
  <si>
    <t>Cassetta intercettazione di comparto VVF 2G+V</t>
  </si>
  <si>
    <t>Gruppo regolazione controllo rete secondaria 2G+V</t>
  </si>
  <si>
    <t>Cassetta valvole di intercettazione colonna montante</t>
  </si>
  <si>
    <t>Scatola ad incasso a parete per 02</t>
  </si>
  <si>
    <t>Scatola ad incasso a parete per vuoto</t>
  </si>
  <si>
    <t>Valvola a sfera di D.2x54 in partenza dal locale centrale vuoto</t>
  </si>
  <si>
    <t>OS28</t>
  </si>
  <si>
    <t>OS3</t>
  </si>
  <si>
    <t>OS30</t>
  </si>
  <si>
    <t>15</t>
  </si>
  <si>
    <t>Impianti elettrici</t>
  </si>
  <si>
    <t>15.02</t>
  </si>
  <si>
    <t>Smontaggi</t>
  </si>
  <si>
    <t>15.02.01</t>
  </si>
  <si>
    <t>Impianto esistente nel corpo centrale</t>
  </si>
  <si>
    <t>15.02.02</t>
  </si>
  <si>
    <t>Impianto esistente nell'ala ovest</t>
  </si>
  <si>
    <t>15.02.03</t>
  </si>
  <si>
    <t>Impianto esistente nel pavillon</t>
  </si>
  <si>
    <t>15.03</t>
  </si>
  <si>
    <t>Provisori, modifiche</t>
  </si>
  <si>
    <t>15.03.01</t>
  </si>
  <si>
    <t>**2. piano ala ovest</t>
  </si>
  <si>
    <t>15.03.02</t>
  </si>
  <si>
    <t>Alimentazione provisorie lotto 2b</t>
  </si>
  <si>
    <t>15.04</t>
  </si>
  <si>
    <t>Sistemi di posa</t>
  </si>
  <si>
    <t>15.04.01</t>
  </si>
  <si>
    <t>Tubazioni flessibili in PVC</t>
  </si>
  <si>
    <t>15.04.01.01.a</t>
  </si>
  <si>
    <t>D=25 mm</t>
  </si>
  <si>
    <t>15.04.01.01.b</t>
  </si>
  <si>
    <t>D=32 mm</t>
  </si>
  <si>
    <t>15.04.01.01.c</t>
  </si>
  <si>
    <t>D=40 mm</t>
  </si>
  <si>
    <t>15.04.01.01.d</t>
  </si>
  <si>
    <t>D=50 mm</t>
  </si>
  <si>
    <t>15.04.03</t>
  </si>
  <si>
    <t>Tubazioni in polietilene</t>
  </si>
  <si>
    <t>15.04.03.01.e</t>
  </si>
  <si>
    <t>D=90 mm</t>
  </si>
  <si>
    <t>15.04.03.01.g</t>
  </si>
  <si>
    <t>D=125 mm</t>
  </si>
  <si>
    <t>15.04.08</t>
  </si>
  <si>
    <t>Cassette di derivazione</t>
  </si>
  <si>
    <t>15.04.08.21.g</t>
  </si>
  <si>
    <t>300/350x250/300x100/120 mm</t>
  </si>
  <si>
    <t>15.04.08.21.h</t>
  </si>
  <si>
    <t>450/500x350/400x120/140 mm</t>
  </si>
  <si>
    <t>15.04.12</t>
  </si>
  <si>
    <t>Passerelle a filo</t>
  </si>
  <si>
    <t>15.04.12.01.a</t>
  </si>
  <si>
    <t>dimensioni (bxh) 100x54/80 mm</t>
  </si>
  <si>
    <t>15.04.12.01.b</t>
  </si>
  <si>
    <t>dimensioni (bxh) 150x54/80 mm</t>
  </si>
  <si>
    <t>15.04.12.01.c</t>
  </si>
  <si>
    <t>dimensioni (bxh) 200x54/80 mm</t>
  </si>
  <si>
    <t>15.04.12.01.d</t>
  </si>
  <si>
    <t>dimensioni (bxh) 300x54/80 mm</t>
  </si>
  <si>
    <t>15.04.12.01.e</t>
  </si>
  <si>
    <t>dimensioni (bxh) 400x54/80 mm</t>
  </si>
  <si>
    <t>15.04.21</t>
  </si>
  <si>
    <t>Canali di distribuzione e derivazione in PVC</t>
  </si>
  <si>
    <t>15.04.21.01.d</t>
  </si>
  <si>
    <t>dimensioni (bxh) 100x40 mm</t>
  </si>
  <si>
    <t>15.04.21.01.g</t>
  </si>
  <si>
    <t>dimensioni (bxh) 120x60 mm</t>
  </si>
  <si>
    <t>15.04.21.02.h</t>
  </si>
  <si>
    <t>Dimensioni (lxh) 100x40 mm</t>
  </si>
  <si>
    <t>15.04.21.02.m</t>
  </si>
  <si>
    <t>Dimensioni (lxh) 120x60 mm</t>
  </si>
  <si>
    <t>15.04.31</t>
  </si>
  <si>
    <t>Pozzetti</t>
  </si>
  <si>
    <t>15.04.31.01</t>
  </si>
  <si>
    <t>Scatola a pavimento protautenze</t>
  </si>
  <si>
    <t>15.04.31.02.a</t>
  </si>
  <si>
    <t>Dimensioni 600x600x1000 mm</t>
  </si>
  <si>
    <t>15.04.32</t>
  </si>
  <si>
    <t>Compartimentazioni</t>
  </si>
  <si>
    <t>15.04.32.01.a</t>
  </si>
  <si>
    <t>Compartimentazione REI per passaggio cavo  500x200mm</t>
  </si>
  <si>
    <t>15.04.32.01.b</t>
  </si>
  <si>
    <t>Compartimentazione REI per passaggio cavo  d≤200mm</t>
  </si>
  <si>
    <t>15.04.32.02.a</t>
  </si>
  <si>
    <t>Dimensioni 250x100</t>
  </si>
  <si>
    <t>15.05</t>
  </si>
  <si>
    <t>Linee</t>
  </si>
  <si>
    <t>15.05.04</t>
  </si>
  <si>
    <t>Linee in cavo FG7OM1 0,6/1KV</t>
  </si>
  <si>
    <t>15.05.04.01.g</t>
  </si>
  <si>
    <t>FG7OM1 0,6/1KV 1x25 mm2</t>
  </si>
  <si>
    <t>15.05.04.01.h</t>
  </si>
  <si>
    <t>FG7OM1 0,6/1KV 1x35 mm2</t>
  </si>
  <si>
    <t>15.05.04.01.j</t>
  </si>
  <si>
    <t>FG7OM1 0,6/1KV 1x70 mm2</t>
  </si>
  <si>
    <t>15.05.04.03.a</t>
  </si>
  <si>
    <t>FG7OM1 0,6/1KV 3x1,5 mm2</t>
  </si>
  <si>
    <t>15.05.04.03.e</t>
  </si>
  <si>
    <t>FG7OM1 0,6/1KV 3x10 mm2</t>
  </si>
  <si>
    <t>15.05.04.05.b</t>
  </si>
  <si>
    <t>FG7OM1 0,6/1KV 5x2,5 mm2</t>
  </si>
  <si>
    <t>15.05.04.05.d</t>
  </si>
  <si>
    <t>FG7OM1 0,6/1KV 5x6 mm2</t>
  </si>
  <si>
    <t>15.05.04.05.f</t>
  </si>
  <si>
    <t>FG7OM1 0,6/1KV 5x16 mm2</t>
  </si>
  <si>
    <t>15.05.04.05.g</t>
  </si>
  <si>
    <t>FG7OM1 0,6/1KV 5x25 mm2</t>
  </si>
  <si>
    <t>15.05.05</t>
  </si>
  <si>
    <t>Linee in cavo FTG10OM1 0,6/1kV</t>
  </si>
  <si>
    <t>15.05.05.03.a</t>
  </si>
  <si>
    <t>FTG10OM1 0,6/1KV 3x1,5 mm2</t>
  </si>
  <si>
    <t>15.05.11</t>
  </si>
  <si>
    <t>Linee in cavo speciale</t>
  </si>
  <si>
    <t>15.05.11.05.k</t>
  </si>
  <si>
    <t>TR/R 50CP</t>
  </si>
  <si>
    <t>15.05.11.24</t>
  </si>
  <si>
    <t>Cavo bus schermato 2x2x0,8 mm2</t>
  </si>
  <si>
    <t>15.06</t>
  </si>
  <si>
    <t>Quadri elettrici e apparecchiature da quadro</t>
  </si>
  <si>
    <t>15.06.02</t>
  </si>
  <si>
    <t>Quadri In &lt; 125 A</t>
  </si>
  <si>
    <t>15.06.02.01.d</t>
  </si>
  <si>
    <t>unità modulari: 96</t>
  </si>
  <si>
    <t>15.06.03</t>
  </si>
  <si>
    <t>Quadri In &lt; 250 A</t>
  </si>
  <si>
    <t>15.06.03.03.a</t>
  </si>
  <si>
    <t>650x520x250mm</t>
  </si>
  <si>
    <t>15.06.03.03.c</t>
  </si>
  <si>
    <t>1100x800x350mm</t>
  </si>
  <si>
    <t>15.06.04</t>
  </si>
  <si>
    <t>Quadri In &lt; 630 A</t>
  </si>
  <si>
    <t>15.06.04.01.b</t>
  </si>
  <si>
    <t>2000x550x250mm</t>
  </si>
  <si>
    <t>15.06.04.01.c</t>
  </si>
  <si>
    <t>2000x800x250mm</t>
  </si>
  <si>
    <t>15.06.07</t>
  </si>
  <si>
    <t>Quadri stradali in vetroresina</t>
  </si>
  <si>
    <t>15.06.07.01.b</t>
  </si>
  <si>
    <t>Dimensioni indicative (hxbxp) 1750x850x450 mm</t>
  </si>
  <si>
    <t>15.06.11</t>
  </si>
  <si>
    <t>Sezionatori</t>
  </si>
  <si>
    <t>15.06.11.01.b</t>
  </si>
  <si>
    <t>corrente nominale 2x40 A</t>
  </si>
  <si>
    <t>15.06.11.01.f</t>
  </si>
  <si>
    <t>corrente nominale 4x63 A</t>
  </si>
  <si>
    <t>15.06.11.02.c</t>
  </si>
  <si>
    <t>corrente nominale 4x160 A</t>
  </si>
  <si>
    <t>15.06.22</t>
  </si>
  <si>
    <t>Protezioni automatiche magnetotermiche modulari 10kA</t>
  </si>
  <si>
    <t>15.06.22.02.g</t>
  </si>
  <si>
    <t>corrente nominale 2x40A ÷ 2x63A - 2 unità modulari</t>
  </si>
  <si>
    <t>15.06.22.04.c</t>
  </si>
  <si>
    <t>corrente nominale 4x16A ÷ 4x32A - 4 unità modulari</t>
  </si>
  <si>
    <t>15.06.22.04.g</t>
  </si>
  <si>
    <t>corrente nominale 4x40A ÷ 4x63A - 4 unità modulari</t>
  </si>
  <si>
    <t>15.06.22.04.h</t>
  </si>
  <si>
    <t>corrente nominale 4x80A ÷ 4x125A - 6 unità modulari</t>
  </si>
  <si>
    <t>15.06.32</t>
  </si>
  <si>
    <t>Protezioni automatiche magnetotermiche differenziali modulari 10kA tipo A</t>
  </si>
  <si>
    <t>15.06.32.02.b</t>
  </si>
  <si>
    <t>corrente nominale 2x10A  ÷ 2x32A, Idn= 0,03A - 4 unità modulari</t>
  </si>
  <si>
    <t>15.06.32.04.b</t>
  </si>
  <si>
    <t>corrente nominale 4x10A ÷ 4x32A, Idn=0,03A - 8 unità modulari</t>
  </si>
  <si>
    <t>15.06.32.04.g</t>
  </si>
  <si>
    <t>corrente nominale 4x40A ÷ 4x63A, Idn=0,03A - 8 unità modulari</t>
  </si>
  <si>
    <t>15.06.32.14.b</t>
  </si>
  <si>
    <t>corrente nominale 4x10A ÷ 4x32A, Idn=0,3A - 8 unità modulari</t>
  </si>
  <si>
    <t>15.06.41</t>
  </si>
  <si>
    <t>Protezioni differenziali modulari tipo A</t>
  </si>
  <si>
    <t>15.06.41.14.a</t>
  </si>
  <si>
    <t>corrente nominale 4x25A, Idn 0,3A - 4 unità modulari</t>
  </si>
  <si>
    <t>15.06.41.15.b</t>
  </si>
  <si>
    <t>corrente nominale 4x40A, Idn 1A - 4 unità modulari</t>
  </si>
  <si>
    <t>15.06.41.15.d</t>
  </si>
  <si>
    <t>corrente nominale 4x80A ÷ 4x125A, Idn 0,3A - 4 unità modulari</t>
  </si>
  <si>
    <t>15.06.61</t>
  </si>
  <si>
    <t>Fusibili</t>
  </si>
  <si>
    <t>15.06.61.01.a</t>
  </si>
  <si>
    <t>Base portafusibili a due poli fino a 25 A</t>
  </si>
  <si>
    <t>15.06.61.01.b</t>
  </si>
  <si>
    <t>Base portafusibili a quattro poli fino a 25 A</t>
  </si>
  <si>
    <t>15.06.71</t>
  </si>
  <si>
    <t>Apparecchiature di comando</t>
  </si>
  <si>
    <t>15.06.71.11.a</t>
  </si>
  <si>
    <t>relè passo-passo unipolare 16 A</t>
  </si>
  <si>
    <t>15.06.71.11.f</t>
  </si>
  <si>
    <t>contattore bipolare 20 A</t>
  </si>
  <si>
    <t>15.06.72</t>
  </si>
  <si>
    <t>Strumenti di misura</t>
  </si>
  <si>
    <t>15.06.72.03</t>
  </si>
  <si>
    <t>Indicatore multifunzione</t>
  </si>
  <si>
    <t>15.06.81</t>
  </si>
  <si>
    <t>Limitatore di sovratensione / scaricatore di corrente da parafulmine</t>
  </si>
  <si>
    <t>15.06.81.04</t>
  </si>
  <si>
    <t>limitatore tipo 1 quadripolare TN-S</t>
  </si>
  <si>
    <t>15.06.81.12</t>
  </si>
  <si>
    <t>limitatore tipo 2 bipolare TN</t>
  </si>
  <si>
    <t>15.06.81.13</t>
  </si>
  <si>
    <t>limitatore tipo 2 quadripolare TN</t>
  </si>
  <si>
    <t>15.06.91</t>
  </si>
  <si>
    <t>Accessori</t>
  </si>
  <si>
    <t>15.06.91.01</t>
  </si>
  <si>
    <t>bobina di sgancio a lancio di corrente</t>
  </si>
  <si>
    <t>15.06.91.11</t>
  </si>
  <si>
    <t>contatto ausiliario per montaggio su organi di comando</t>
  </si>
  <si>
    <t>15.06.91.31</t>
  </si>
  <si>
    <t>Presa Schuko</t>
  </si>
  <si>
    <t>15.06.91.32</t>
  </si>
  <si>
    <t>CEE 3x63A+N+Pe</t>
  </si>
  <si>
    <t>15.06.91.33</t>
  </si>
  <si>
    <t>CEE 3x32A+N+Pe</t>
  </si>
  <si>
    <t>15.06.91.34</t>
  </si>
  <si>
    <t>CEE 3x16A+N+Pe</t>
  </si>
  <si>
    <t>15.06.91.35</t>
  </si>
  <si>
    <t>CEE 16A+N+Pe</t>
  </si>
  <si>
    <t>15.06.91.52</t>
  </si>
  <si>
    <t>Controllo tensione</t>
  </si>
  <si>
    <t>15.08</t>
  </si>
  <si>
    <t>Attacchi per impianti di illuminazione</t>
  </si>
  <si>
    <t>15.08.01</t>
  </si>
  <si>
    <t>Attacchi per impianti di illuminazione ordinaria</t>
  </si>
  <si>
    <t>15.08.01.01.a</t>
  </si>
  <si>
    <t>Punto luce interrotto, sotto intonaco IP40 - serie prezzo standard</t>
  </si>
  <si>
    <t>15.08.01.01.d</t>
  </si>
  <si>
    <t>Punto luce interrotto, sotto intonaco IP40 - serie prezzo standard + linea diretta</t>
  </si>
  <si>
    <t>15.08.01.02.b</t>
  </si>
  <si>
    <t>Punto luce interrotto, a vista IP44 - linea FG7OR0,6/1kV</t>
  </si>
  <si>
    <t>15.08.01.11.a</t>
  </si>
  <si>
    <t>Punto luce deviato, sotto intonaco IP40 - serie prezzo standard</t>
  </si>
  <si>
    <t>15.08.01.21.a</t>
  </si>
  <si>
    <t>Punto luce, 2 deviatori e 1 invertitore, sotto intonaco IP40 - serie prezzo standard</t>
  </si>
  <si>
    <t>15.08.01.22.b</t>
  </si>
  <si>
    <t>Punto luce invertito, 2 deviatori e 1 invertitore, a parete IP44 - linea FG7OR0,6/1kV</t>
  </si>
  <si>
    <t>15.08.01.31.a</t>
  </si>
  <si>
    <t>Punto luce con comando centralizzato, sotto intonaco IP40</t>
  </si>
  <si>
    <t>15.08.01.31.b</t>
  </si>
  <si>
    <t>Punto luce con comando centralizzato, sotto intonaco IP44</t>
  </si>
  <si>
    <t>15.08.01.31.c</t>
  </si>
  <si>
    <t>Punto luce con comando centralizzato e linea di comando DALI, sotto intonaco IP40</t>
  </si>
  <si>
    <t>15.08.01.35.d</t>
  </si>
  <si>
    <t>Punto di comando con pulsante luminoso unipolare 10 A, sotto intonaco IP40 - serie prezzo standard</t>
  </si>
  <si>
    <t>15.08.01.35.j</t>
  </si>
  <si>
    <t>Punto di comando con rilevatore di movimento elettronico ad infrarossi passivi. Angolo di rilevazione fino a 360°.</t>
  </si>
  <si>
    <t>15.08.01.35.k</t>
  </si>
  <si>
    <t>Punto di comando pulsante, sotto intonaco IP40</t>
  </si>
  <si>
    <t>15.08.01.35.l</t>
  </si>
  <si>
    <t>Punto con luce di orientamento a LED, a vista IP40 - linea N07G9-K o FG7OM1</t>
  </si>
  <si>
    <t>15.08.01.51.a</t>
  </si>
  <si>
    <t>Punto luce in parallelo esecuzione sotto intonaco - IP40 o IP44</t>
  </si>
  <si>
    <t>15.08.01.51.b</t>
  </si>
  <si>
    <t>Punto luce in parallelo esecuzione sotto intonaco - IP40 o IP44 - con fase diretta</t>
  </si>
  <si>
    <t>15.08.01.51.c</t>
  </si>
  <si>
    <t>Punto luce in parallelo esecuzione sotto intonaco - IP40 o IP44 - con linea diretta</t>
  </si>
  <si>
    <t>15.08.01.52.c</t>
  </si>
  <si>
    <t>Punto luce in parallelo in esecuzione a vista - IP65 - linea FG7OR0,6/1kV</t>
  </si>
  <si>
    <t>15.08.01.55.a</t>
  </si>
  <si>
    <t>sovrapprezzo per lunghezza tra 20m e 40m, IP40</t>
  </si>
  <si>
    <t>15.08.11</t>
  </si>
  <si>
    <t>Attacchi per impianti di illuminazione d'emergenza e di sicurezza</t>
  </si>
  <si>
    <t>15.08.11.01.a</t>
  </si>
  <si>
    <t>Punto luce per illuminazione di sicurezza, sotto intonaco - IP40</t>
  </si>
  <si>
    <t>15.08.11.01.b</t>
  </si>
  <si>
    <t>Punto luce per illuminazione di sicurezza, sotto intonaco - IP44</t>
  </si>
  <si>
    <t>15.08.11.02.c</t>
  </si>
  <si>
    <t>Punto luce per illuminazione di sicurezza, in esecuzione a vista - IP65 - linea FG7OR0,6/1kV</t>
  </si>
  <si>
    <t>15.08.11.11.a</t>
  </si>
  <si>
    <t>sovrapprezzo per lunghezza tra 20m e 40m - IP40</t>
  </si>
  <si>
    <t>15.10</t>
  </si>
  <si>
    <t>Impianti forza motrice</t>
  </si>
  <si>
    <t>15.10.01</t>
  </si>
  <si>
    <t>Attacchi per impianti forza motrice</t>
  </si>
  <si>
    <t>15.10.01.11.a</t>
  </si>
  <si>
    <t>Punto presa con 1 presa 2x16A+T Schuko o multipla 10/16A, sotto intonaco IP40 - serie prezzo standard</t>
  </si>
  <si>
    <t>15.10.01.11.d</t>
  </si>
  <si>
    <t>Punto presa con 2 prese 2x16A+T Schuko o multiple 10/16A, sotto intonaco IP40 - serie prezzo standard</t>
  </si>
  <si>
    <t>15.10.01.12.a</t>
  </si>
  <si>
    <t>Punto presa parallelo con 1 presa 2x16A+T Schuko o multipla 10/16A, sotto intonaco IP40 - serie prezzo standard</t>
  </si>
  <si>
    <t>15.10.01.12.d</t>
  </si>
  <si>
    <t>Punto presa parallelo con 2 prese 2x16A+T Schuko o multipla 10/16A, sotto intonaco IP40 - serie prezzo standard</t>
  </si>
  <si>
    <t>15.10.01.12.j</t>
  </si>
  <si>
    <t>Punto presa parallelo con 1 presa 2x16A+T Schuko o multipla 10/16A, sotto intonaco IP40 - serie prezzo standard IP44</t>
  </si>
  <si>
    <t>15.10.01.15.b</t>
  </si>
  <si>
    <t>Punto presa con 1 presa 2x16A+T Schuko o multipla 10/16A, a vista IP44 - linea FG7OR0,6/1kV</t>
  </si>
  <si>
    <t>15.10.01.21.a</t>
  </si>
  <si>
    <t>Punto presa con 1 presa CEE 2x16A+T, sotto intonaco, IP44</t>
  </si>
  <si>
    <t>15.10.01.21.c</t>
  </si>
  <si>
    <t>Punto presa con 1 presa CEE 4x16A+T, sotto intonaco, IP44</t>
  </si>
  <si>
    <t>15.10.01.35.a</t>
  </si>
  <si>
    <t>sovrapprezzo per lunghezza compresa tra 20m e 40m, IP40</t>
  </si>
  <si>
    <t>15.10.01.51.a</t>
  </si>
  <si>
    <t>Punto forza generico, sotto intonaco IP40 - linea 3x1,5/2,5 mm2</t>
  </si>
  <si>
    <t>15.10.01.51.b</t>
  </si>
  <si>
    <t>Punto forza generico, sotto intonaco IP40 - linea 3x4/6 mm2</t>
  </si>
  <si>
    <t>15.10.01.51.g</t>
  </si>
  <si>
    <t>Punto forza generico, sotto intonaco IP40 - linea 5x1,5/2,5 mm2</t>
  </si>
  <si>
    <t>15.10.01.51.h</t>
  </si>
  <si>
    <t>Punto forza generico, sotto intonaco IP40 - linea 5x4/6 mm2</t>
  </si>
  <si>
    <t>15.11</t>
  </si>
  <si>
    <t>Impianti particolari - Impianti di predisposizione</t>
  </si>
  <si>
    <t>15.11.01</t>
  </si>
  <si>
    <t>Attacchi per impianti tecnologici</t>
  </si>
  <si>
    <t>15.11.01.01.a</t>
  </si>
  <si>
    <t>Punto tapparella, serranda, tenda o serram. motorizzati, sotto intonaco, IP40, prezzo standard</t>
  </si>
  <si>
    <t>15.11.01.05.a</t>
  </si>
  <si>
    <t>15.11.11</t>
  </si>
  <si>
    <t>Attacchi per impianti di predisposizione</t>
  </si>
  <si>
    <t>15.11.11.01.b</t>
  </si>
  <si>
    <t>punto con tubo vuoto diametro 25mm</t>
  </si>
  <si>
    <t>15.11.11.01.g</t>
  </si>
  <si>
    <t>punto con tubo vuoto diametro 25mm  con scatola portafrutto</t>
  </si>
  <si>
    <t>15.11.11.02.g</t>
  </si>
  <si>
    <t>punto con tubo vuoto diametro 25mm, IP44</t>
  </si>
  <si>
    <t>15.13</t>
  </si>
  <si>
    <t>Illuminazione di emergenza</t>
  </si>
  <si>
    <t>15.13.01</t>
  </si>
  <si>
    <t>Apparecchi d'emergenza con lampada</t>
  </si>
  <si>
    <t>15.13.01.01.f</t>
  </si>
  <si>
    <t>18W; 6V-7Ah; 3h</t>
  </si>
  <si>
    <t>15.13.02</t>
  </si>
  <si>
    <t>Illuminazione d'emergenza centrale</t>
  </si>
  <si>
    <t>15.13.02.01</t>
  </si>
  <si>
    <t>Centrale d'illuminazione d'emergenza</t>
  </si>
  <si>
    <t>15.13.02.10</t>
  </si>
  <si>
    <t>App. d'ill. d'emergenza Escape</t>
  </si>
  <si>
    <t>15.13.02.11</t>
  </si>
  <si>
    <t>App. d'ill. d'emergenza Escape IP65</t>
  </si>
  <si>
    <t>15.13.02.12</t>
  </si>
  <si>
    <t>App. d'ill. d'emergenza Spot</t>
  </si>
  <si>
    <t>15.13.02.13</t>
  </si>
  <si>
    <t>App. d'ill. d'emergenza Antipanic</t>
  </si>
  <si>
    <t>15.13.02.14</t>
  </si>
  <si>
    <t>App. d'ill. d'emergenza Antipanic IP65</t>
  </si>
  <si>
    <t>15.13.02.15</t>
  </si>
  <si>
    <t>App. d'ill. d'emergenza Wall IP65</t>
  </si>
  <si>
    <t>15.13.02.16</t>
  </si>
  <si>
    <t>App. d'ill. d'emergenza Sign</t>
  </si>
  <si>
    <t>15.13.02.17</t>
  </si>
  <si>
    <t>App. d'ill. d'emergenza Sign IP65</t>
  </si>
  <si>
    <t>15.14</t>
  </si>
  <si>
    <t>Impianto di terra</t>
  </si>
  <si>
    <t>15.14.01</t>
  </si>
  <si>
    <t>Messa a terra</t>
  </si>
  <si>
    <t>15.14.01.01.e</t>
  </si>
  <si>
    <t>Corda di rame 50 mm2</t>
  </si>
  <si>
    <t>15.14.02</t>
  </si>
  <si>
    <t>Attacchi equipotenziali</t>
  </si>
  <si>
    <t>15.14.02.01.a</t>
  </si>
  <si>
    <t>piastra fino a 15 derivazioni</t>
  </si>
  <si>
    <t>15.14.02.02.a</t>
  </si>
  <si>
    <t>collegamenti di sezione 6 mm2</t>
  </si>
  <si>
    <t>15.14.02.03.a</t>
  </si>
  <si>
    <t>fino a 10 collegamenti di sezione fino a 6 mm2</t>
  </si>
  <si>
    <t>15.14.02.04.b</t>
  </si>
  <si>
    <t>fino a 20 collegamenti di sezione fino a 6 mm2</t>
  </si>
  <si>
    <t>15.14.02.06</t>
  </si>
  <si>
    <t>Punto presa per collegamento equipotenziale, sotto intonaco Punto presa con 1 presa 2x10A+T, sotto intonaco IP40 - serie prezzo standard</t>
  </si>
  <si>
    <t>15.15</t>
  </si>
  <si>
    <t>Impianti contro le scariche atmosferiche</t>
  </si>
  <si>
    <t>15.15.01</t>
  </si>
  <si>
    <t>Organi di captazione</t>
  </si>
  <si>
    <t>15.15.01.01.a</t>
  </si>
  <si>
    <t>tondino zincato diametro 8 mm</t>
  </si>
  <si>
    <t>15.15.01.11.a</t>
  </si>
  <si>
    <t>15.15.01.12.b</t>
  </si>
  <si>
    <t>asta 1,50 m</t>
  </si>
  <si>
    <t>15.15.01.21.a</t>
  </si>
  <si>
    <t>15.15.02</t>
  </si>
  <si>
    <t>Organi di calata</t>
  </si>
  <si>
    <t>15.15.02.01.a</t>
  </si>
  <si>
    <t>tondino zincato 8 mm</t>
  </si>
  <si>
    <t>15.15.03</t>
  </si>
  <si>
    <t>15.15.03.01.b</t>
  </si>
  <si>
    <t>15.15.03.02</t>
  </si>
  <si>
    <t>Cassetta di sezionam. da incasso 165x240mm</t>
  </si>
  <si>
    <t>15.17</t>
  </si>
  <si>
    <t>Impianti ricezione</t>
  </si>
  <si>
    <t>15.17.02</t>
  </si>
  <si>
    <t>Trattamento e distribuzione del segnale</t>
  </si>
  <si>
    <t>15.17.02.02</t>
  </si>
  <si>
    <t>Cavo coassiale</t>
  </si>
  <si>
    <t>15.17.02.22</t>
  </si>
  <si>
    <t>Distributore 6 canali</t>
  </si>
  <si>
    <t>15.17.02.24</t>
  </si>
  <si>
    <t>Derivatore 6 canali</t>
  </si>
  <si>
    <t>15.17.02.25</t>
  </si>
  <si>
    <t>Derivatore 8 canali</t>
  </si>
  <si>
    <t>15.17.02.26</t>
  </si>
  <si>
    <t>Derivatore 12 canali</t>
  </si>
  <si>
    <t>15.17.03</t>
  </si>
  <si>
    <t>Attacchi per presa antenna</t>
  </si>
  <si>
    <t>15.17.03.01</t>
  </si>
  <si>
    <t>Punto presa antenna</t>
  </si>
  <si>
    <t>15.20</t>
  </si>
  <si>
    <t>Impianto per rete trasmissione dati</t>
  </si>
  <si>
    <t>15.20.01</t>
  </si>
  <si>
    <t>Armadio rack e accessori</t>
  </si>
  <si>
    <t>15.20.01.02.e</t>
  </si>
  <si>
    <t>armadio a rack da pavimento, 42 unità (AxLxP) (2000-2100x600x600) per massimo 450 punti dati e massimo 12 switch e 1 server</t>
  </si>
  <si>
    <t>15.20.01.05.c</t>
  </si>
  <si>
    <t>Cordone di permutazione RJ45-  RJ45 cat 6A SF/UTP, 0,5 m</t>
  </si>
  <si>
    <t>15.20.01.05.g</t>
  </si>
  <si>
    <t>Cordone di permutazione RJ45-  RJ45 cat 6A SF/UTP, 1,0 m</t>
  </si>
  <si>
    <t>15.20.01.05.k</t>
  </si>
  <si>
    <t>Cordone di permutazione RJ45-  RJ45 cat 6A SF/UTP, 1,5 m</t>
  </si>
  <si>
    <t>15.20.01.05.q</t>
  </si>
  <si>
    <t>15.20.01.06</t>
  </si>
  <si>
    <t>19" ISDN Patchpanel - 25 Port</t>
  </si>
  <si>
    <t>15.20.01.07</t>
  </si>
  <si>
    <t>Ampliamento armadio dati Pavillon</t>
  </si>
  <si>
    <t>15.20.02</t>
  </si>
  <si>
    <t>Punto fonia da armadio rack cat. 3</t>
  </si>
  <si>
    <t>15.20.02.01.c</t>
  </si>
  <si>
    <t>Presa telefono, 2 coppie, tipo RJ45, diametro conduttore 0,6mm, lunghezza fino a 60m</t>
  </si>
  <si>
    <t>15.20.03</t>
  </si>
  <si>
    <t>Punto impianto dati</t>
  </si>
  <si>
    <t>15.20.03.01.k</t>
  </si>
  <si>
    <t>attacco presa RJ45, lunghezza  tra 0 a massimo 20m 6A SF/UTP/ 500 MHz</t>
  </si>
  <si>
    <t>15.20.03.01.l</t>
  </si>
  <si>
    <t>attacco presa RJ45, lunghezza  tra 0 a massimo 40m 6A SF/UTP/ 500 MHz</t>
  </si>
  <si>
    <t>15.20.03.01.m</t>
  </si>
  <si>
    <t>attacco presa RJ45, lunghezza  tra 0 a massimo 60m 6A SF/UTP/ 500 MHz</t>
  </si>
  <si>
    <t>15.20.03.01.n</t>
  </si>
  <si>
    <t>attacco presa RJ45, lunghezza  tra 0 a massimo 80m 6A SF/UTP/ 500 MHz</t>
  </si>
  <si>
    <t>15.20.04</t>
  </si>
  <si>
    <t>Collaudo impianto telefono-dati e certificazione punti dati</t>
  </si>
  <si>
    <t>15.20.04.01</t>
  </si>
  <si>
    <t>Certificazione del sistema di cablaggio strutturato</t>
  </si>
  <si>
    <t>15.20.05</t>
  </si>
  <si>
    <t>Trasmissione dati con fibra ottica</t>
  </si>
  <si>
    <t>15.20.05.01.d</t>
  </si>
  <si>
    <t>tecnica SC con 6  bussole</t>
  </si>
  <si>
    <t>15.20.05.01.e</t>
  </si>
  <si>
    <t>tecnica SC con 12  bussole</t>
  </si>
  <si>
    <t>15.20.05.02.r</t>
  </si>
  <si>
    <t>cavo in fibra multimodale 50/125, 12 fibre, OM4</t>
  </si>
  <si>
    <t>15.20.05.05</t>
  </si>
  <si>
    <t>Certificazione -verifica di qualità e di ricerca di malfunzioni</t>
  </si>
  <si>
    <t>15.35</t>
  </si>
  <si>
    <t>Impianto d'illuminazione</t>
  </si>
  <si>
    <t>15.35.01</t>
  </si>
  <si>
    <t>Impianto d'illuminazione ordinaria</t>
  </si>
  <si>
    <t>15.35.01.01</t>
  </si>
  <si>
    <t>LT1 - Apparecchio stagno IP65</t>
  </si>
  <si>
    <t>15.35.01.02</t>
  </si>
  <si>
    <t>LT2 - Plafoniera LED</t>
  </si>
  <si>
    <t>15.35.01.03</t>
  </si>
  <si>
    <t>LT3 - Plafoniera LED DALI</t>
  </si>
  <si>
    <t>15.35.01.04</t>
  </si>
  <si>
    <t>LT4 - Apparecchio LED ad incasso</t>
  </si>
  <si>
    <t>15.35.01.05</t>
  </si>
  <si>
    <t>LT4A - Plafoniera LED</t>
  </si>
  <si>
    <t>15.35.01.06</t>
  </si>
  <si>
    <t>LT5 - Apparecchio LED ad incasso</t>
  </si>
  <si>
    <t>15.35.01.07</t>
  </si>
  <si>
    <t>LT5 - Apparecchio LED ad incasso IP54</t>
  </si>
  <si>
    <t>15.35.01.09</t>
  </si>
  <si>
    <t>LT5B - Plafoniera LED</t>
  </si>
  <si>
    <t>15.35.01.10</t>
  </si>
  <si>
    <t>LT5A - Apparecchio LED ad incasso Ra90</t>
  </si>
  <si>
    <t>15.35.01.11</t>
  </si>
  <si>
    <t>LT5E - Plafoniera LED Ra90</t>
  </si>
  <si>
    <t>15.35.01.12</t>
  </si>
  <si>
    <t>LT5F - Apparecchio LED ad incasso DALI</t>
  </si>
  <si>
    <t>15.35.01.13</t>
  </si>
  <si>
    <t>LT7 - Plafoniera LED</t>
  </si>
  <si>
    <t>15.35.01.14</t>
  </si>
  <si>
    <t>LT8 - Apparecchio LED ad incasso</t>
  </si>
  <si>
    <t>15.35.01.15</t>
  </si>
  <si>
    <t>LT8A - Plafoniera LED</t>
  </si>
  <si>
    <t>15.35.01.16</t>
  </si>
  <si>
    <t>LT8B - Apparecchio LED ad incasso DALI</t>
  </si>
  <si>
    <t>15.35.01.17</t>
  </si>
  <si>
    <t>LT9 - Apparecchio LED ad incasso DALI</t>
  </si>
  <si>
    <t>15.35.01.18</t>
  </si>
  <si>
    <t>LT9A - Apparecchio LED ad incasso</t>
  </si>
  <si>
    <t>15.35.01.19</t>
  </si>
  <si>
    <t>LT10 - Apparecchio LED ad incasso</t>
  </si>
  <si>
    <t>15.35.01.20</t>
  </si>
  <si>
    <t>LT11 - Apparecchio LED ad incasso 12W</t>
  </si>
  <si>
    <t>15.35.01.21</t>
  </si>
  <si>
    <t>LT14 - Trave testaletto</t>
  </si>
  <si>
    <t>15.35.01.22</t>
  </si>
  <si>
    <t>LT15 - LED-Strip tipo 1</t>
  </si>
  <si>
    <t>15.35.01.28</t>
  </si>
  <si>
    <t>LTA3 - Plafoniera LED</t>
  </si>
  <si>
    <t>15.35.01.29</t>
  </si>
  <si>
    <t>LTA4.1 - Apparecchio LED d incasso muro</t>
  </si>
  <si>
    <t>15.36</t>
  </si>
  <si>
    <t>Sistema di comando (KNX)</t>
  </si>
  <si>
    <t>15.36.01</t>
  </si>
  <si>
    <t>Apparecchi di sistema</t>
  </si>
  <si>
    <t>15.36.01.01</t>
  </si>
  <si>
    <t>Alimentatore 640 mA</t>
  </si>
  <si>
    <t>15.36.01.02</t>
  </si>
  <si>
    <t>Accoppiatore</t>
  </si>
  <si>
    <t>15.36.02</t>
  </si>
  <si>
    <t>Dispositivi di comando</t>
  </si>
  <si>
    <t>15.36.02.11</t>
  </si>
  <si>
    <t>Sensore a tasti doppio</t>
  </si>
  <si>
    <t>15.36.02.15</t>
  </si>
  <si>
    <t>Interfaccia universale a 8 canali</t>
  </si>
  <si>
    <t>15.36.02.20</t>
  </si>
  <si>
    <t>Rivelatore di presenza EIB</t>
  </si>
  <si>
    <t>15.36.02.30</t>
  </si>
  <si>
    <t>Touch-Panel</t>
  </si>
  <si>
    <t>15.36.03</t>
  </si>
  <si>
    <t>Uscite</t>
  </si>
  <si>
    <t>15.36.03.01</t>
  </si>
  <si>
    <t>DALI-Gateway</t>
  </si>
  <si>
    <t>15.36.03.02</t>
  </si>
  <si>
    <t>Attuatore di comm./veneziane 16/8</t>
  </si>
  <si>
    <t>15.36.04</t>
  </si>
  <si>
    <t>Varie</t>
  </si>
  <si>
    <t>15.36.04.01</t>
  </si>
  <si>
    <t>Attacco EIB/KNX</t>
  </si>
  <si>
    <t>15.36.04.02</t>
  </si>
  <si>
    <t>15.36.04.10</t>
  </si>
  <si>
    <t>Programmazione, messa in servizio e istruzione del personale</t>
  </si>
  <si>
    <t>15.45</t>
  </si>
  <si>
    <t>Impianto rivelazione incendi</t>
  </si>
  <si>
    <t>15.45.01</t>
  </si>
  <si>
    <t>Centrale rivelazione incendio</t>
  </si>
  <si>
    <t>15.45.01.01</t>
  </si>
  <si>
    <t>Controllo remoto</t>
  </si>
  <si>
    <t>15.45.01.03</t>
  </si>
  <si>
    <t>Centrale rivelazione incendi fino a 8 loop</t>
  </si>
  <si>
    <t>15.45.01.04</t>
  </si>
  <si>
    <t>Centrale EFC</t>
  </si>
  <si>
    <t>15.45.01.05</t>
  </si>
  <si>
    <t>Alimentatore</t>
  </si>
  <si>
    <t>15.45.01.06</t>
  </si>
  <si>
    <t>Collegamento delle due centrali di rivelazione incendi</t>
  </si>
  <si>
    <t>15.45.01.20</t>
  </si>
  <si>
    <t>Spostamento di un panello di controllo remoto</t>
  </si>
  <si>
    <t>15.45.02</t>
  </si>
  <si>
    <t>Rivelatori per impianto a loop</t>
  </si>
  <si>
    <t>15.45.02.01.a</t>
  </si>
  <si>
    <t>Completo di zoccolo con isolatore</t>
  </si>
  <si>
    <t>15.45.02.01.b</t>
  </si>
  <si>
    <t>Completo di zoccolo con isolatore e flash luminoso</t>
  </si>
  <si>
    <t>15.45.02.02</t>
  </si>
  <si>
    <t>Rivelatore ottico puntiforme di fumo per condotte di ventilazione</t>
  </si>
  <si>
    <t>15.45.03</t>
  </si>
  <si>
    <t>Pulsanti manuali</t>
  </si>
  <si>
    <t>15.45.03.01.a</t>
  </si>
  <si>
    <t>con isolatore di cortocircuito</t>
  </si>
  <si>
    <t>15.45.03.02</t>
  </si>
  <si>
    <t>Panello per i Vigili del Fuoco</t>
  </si>
  <si>
    <t>15.45.05</t>
  </si>
  <si>
    <t>Dispositivi di segnalazione allarme incendio</t>
  </si>
  <si>
    <t>15.45.05.01.c</t>
  </si>
  <si>
    <t>Sirena con lampeggiante con isolatore</t>
  </si>
  <si>
    <t>15.45.05.04</t>
  </si>
  <si>
    <t>Ripetitore di rivelatore parallelo</t>
  </si>
  <si>
    <t>15.45.05.05</t>
  </si>
  <si>
    <t>Interfaccia universale</t>
  </si>
  <si>
    <t>15.45.05.06</t>
  </si>
  <si>
    <t>Panello sinottico a LED con planimetria</t>
  </si>
  <si>
    <t>15.45.05.07</t>
  </si>
  <si>
    <t>Magnete per tenuta porta</t>
  </si>
  <si>
    <t>15.45.11</t>
  </si>
  <si>
    <t>Attacchi</t>
  </si>
  <si>
    <t>15.45.11.01.a</t>
  </si>
  <si>
    <t>Lunghezza fino a 45m</t>
  </si>
  <si>
    <t>15.45.11.01.b</t>
  </si>
  <si>
    <t>Lunghezza fino a 90m</t>
  </si>
  <si>
    <t>15.45.11.02.a</t>
  </si>
  <si>
    <t>Lunghezza fino a 15m</t>
  </si>
  <si>
    <t>15.45.11.02.b</t>
  </si>
  <si>
    <t>Lunghezza fino a 30m</t>
  </si>
  <si>
    <t>15.45.11.03.a</t>
  </si>
  <si>
    <t>Lunghezza da 2 fino a 15m</t>
  </si>
  <si>
    <t>15.45.11.03.b</t>
  </si>
  <si>
    <t>Lunghezza fino a 2m</t>
  </si>
  <si>
    <t>15.45.11.04.a</t>
  </si>
  <si>
    <t>15.45.11.10</t>
  </si>
  <si>
    <t>Attacco per contatto porta , sotto intonaco</t>
  </si>
  <si>
    <t>15.46</t>
  </si>
  <si>
    <t>Impianto di diffusione sonora (ELA)</t>
  </si>
  <si>
    <t>15.46.01</t>
  </si>
  <si>
    <t>Apparecchiature centrali</t>
  </si>
  <si>
    <t>15.46.01.01</t>
  </si>
  <si>
    <t>15.46.02</t>
  </si>
  <si>
    <t>Altoparlanti</t>
  </si>
  <si>
    <t>15.46.02.01</t>
  </si>
  <si>
    <t>Doppio altoparlante</t>
  </si>
  <si>
    <t>15.46.02.02</t>
  </si>
  <si>
    <t>Altoparlante d'incasso</t>
  </si>
  <si>
    <t>15.46.02.03</t>
  </si>
  <si>
    <t>Diffussore a tromba adatto per uso esterno</t>
  </si>
  <si>
    <t>15.46.03</t>
  </si>
  <si>
    <t>15.46.03.01.a</t>
  </si>
  <si>
    <t>15.46.03.01.b</t>
  </si>
  <si>
    <t>15.46.03.02.a</t>
  </si>
  <si>
    <t>15.46.03.02.b</t>
  </si>
  <si>
    <t>15.47</t>
  </si>
  <si>
    <t>Impianto chiamata pazienti (PRA)</t>
  </si>
  <si>
    <t>15.47.01</t>
  </si>
  <si>
    <t>Indicatore luminoso di stanza</t>
  </si>
  <si>
    <t>15.47.02</t>
  </si>
  <si>
    <t>Modulo elettronico</t>
  </si>
  <si>
    <t>15.47.03</t>
  </si>
  <si>
    <t>Pulsante a tirante</t>
  </si>
  <si>
    <t>15.47.04</t>
  </si>
  <si>
    <t>Pulante di chiamata</t>
  </si>
  <si>
    <t>15.47.05</t>
  </si>
  <si>
    <t>Pulsante di chiamata con presa pensile</t>
  </si>
  <si>
    <t>15.47.06</t>
  </si>
  <si>
    <t>Pulsante di chiamata con 2 prese</t>
  </si>
  <si>
    <t>15.47.07.a</t>
  </si>
  <si>
    <t>con fonia</t>
  </si>
  <si>
    <t>15.47.07.b</t>
  </si>
  <si>
    <t>senza fonia</t>
  </si>
  <si>
    <t>15.47.08</t>
  </si>
  <si>
    <t>Pulsante di annullo e/o di presenza</t>
  </si>
  <si>
    <t>15.47.09</t>
  </si>
  <si>
    <t>Terminale di stanza</t>
  </si>
  <si>
    <t>15.47.10</t>
  </si>
  <si>
    <t>Postazione terminale infermiere</t>
  </si>
  <si>
    <t>15.47.12</t>
  </si>
  <si>
    <t>Alimentatore 24 V / 10 A</t>
  </si>
  <si>
    <t>15.47.13</t>
  </si>
  <si>
    <t>Ripetitore</t>
  </si>
  <si>
    <t>15.47.19</t>
  </si>
  <si>
    <t>Attacco per un apparecchio</t>
  </si>
  <si>
    <t>15.47.20</t>
  </si>
  <si>
    <t>Spostamento di una postazione terminale infermiere</t>
  </si>
  <si>
    <t>15.49</t>
  </si>
  <si>
    <t>Impianto di videosorveglianza</t>
  </si>
  <si>
    <t>15.49.03</t>
  </si>
  <si>
    <t>Telecamera</t>
  </si>
  <si>
    <t>15.50</t>
  </si>
  <si>
    <t>Rete LAN tecnica</t>
  </si>
  <si>
    <t>15.50.01</t>
  </si>
  <si>
    <t>Switch</t>
  </si>
  <si>
    <t>15.51</t>
  </si>
  <si>
    <t>Documentazione</t>
  </si>
  <si>
    <t>15.51.01</t>
  </si>
  <si>
    <t>02.02.01.02</t>
  </si>
  <si>
    <t>02.02.01.03</t>
  </si>
  <si>
    <t>02.02.02.01.b</t>
  </si>
  <si>
    <t>02.02.02.02.e</t>
  </si>
  <si>
    <t>02.02.02.03.a</t>
  </si>
  <si>
    <t>02.02.02.04.a</t>
  </si>
  <si>
    <t>02.02.02.04.b</t>
  </si>
  <si>
    <t>* Rinterro con materiale di scavo: con mezzi meccanici</t>
  </si>
  <si>
    <t>02.02.03.01.b</t>
  </si>
  <si>
    <t>02.02.03.02.b</t>
  </si>
  <si>
    <t>02.02.03.02.c</t>
  </si>
  <si>
    <t>02.02.03.02.d</t>
  </si>
  <si>
    <t>02.02.03.02.e</t>
  </si>
  <si>
    <t>02.02.03.02.f</t>
  </si>
  <si>
    <t>02.02.03.02.g</t>
  </si>
  <si>
    <t>* Conglomerato cementizio per manufatti di qualunque ubicazione, forma e dimensione classe C 28/35</t>
  </si>
  <si>
    <t>02.04.04.02.e</t>
  </si>
  <si>
    <t>02.04.05.01</t>
  </si>
  <si>
    <t>02.04.05.02</t>
  </si>
  <si>
    <t>02.06.01.01.c</t>
  </si>
  <si>
    <t>02.06.01.01.d</t>
  </si>
  <si>
    <t>02.07.01.01.a</t>
  </si>
  <si>
    <t>02.07.02.01.a</t>
  </si>
  <si>
    <t>02.07.02.02.a</t>
  </si>
  <si>
    <t>02.07.02.03</t>
  </si>
  <si>
    <t>02.07.03.03</t>
  </si>
  <si>
    <t>02.09.01.01.a</t>
  </si>
  <si>
    <t>02.09.01.02.a</t>
  </si>
  <si>
    <t>02.09.01.03</t>
  </si>
  <si>
    <t>02.09.08.01</t>
  </si>
  <si>
    <t>02.09.08.02</t>
  </si>
  <si>
    <t>02.09.08.03</t>
  </si>
  <si>
    <t>02.10.02.03.b</t>
  </si>
  <si>
    <t>02.10.02.08</t>
  </si>
  <si>
    <t>02.10.03.01</t>
  </si>
  <si>
    <t>02.10.03.03</t>
  </si>
  <si>
    <t>02.10.04.01.b</t>
  </si>
  <si>
    <t>02.10.04.02</t>
  </si>
  <si>
    <t>08.01.02.17.B</t>
  </si>
  <si>
    <t>08.01.02.18.B</t>
  </si>
  <si>
    <t>08.02.01.02.a</t>
  </si>
  <si>
    <t>08.02.01.03.b</t>
  </si>
  <si>
    <t>08.02.01.04.a</t>
  </si>
  <si>
    <t>09.01.01.01.a</t>
  </si>
  <si>
    <t>09.01.01.01.b</t>
  </si>
  <si>
    <t>09.01.01.01.c</t>
  </si>
  <si>
    <t>09.01.01.01.d</t>
  </si>
  <si>
    <t>09.01.01.02.a</t>
  </si>
  <si>
    <t>09.01.01.02.b</t>
  </si>
  <si>
    <t>09.01.01.02.c</t>
  </si>
  <si>
    <t>09.01.01.02.d</t>
  </si>
  <si>
    <t>09.01.01.02.e</t>
  </si>
  <si>
    <t>09.01.01.03.a</t>
  </si>
  <si>
    <t>09.01.01.04.a</t>
  </si>
  <si>
    <t>09.01.01.04.b</t>
  </si>
  <si>
    <t>09.01.01.04.c</t>
  </si>
  <si>
    <t>09.01.01.05.a</t>
  </si>
  <si>
    <t>09.01.01.05.b</t>
  </si>
  <si>
    <t>09.01.01.05.c</t>
  </si>
  <si>
    <t>09.01.01.05.d</t>
  </si>
  <si>
    <t>09.01.01.05.e</t>
  </si>
  <si>
    <t>09.01.01.05.f</t>
  </si>
  <si>
    <t>09.01.01.05.g</t>
  </si>
  <si>
    <t>09.01.01.05.h</t>
  </si>
  <si>
    <t>09.01.01.05.i</t>
  </si>
  <si>
    <t>09.01.01.05.j</t>
  </si>
  <si>
    <t>09.01.01.05.k</t>
  </si>
  <si>
    <t>09.01.01.05.l</t>
  </si>
  <si>
    <t>09.01.01.06.a</t>
  </si>
  <si>
    <t>09.01.01.06.b</t>
  </si>
  <si>
    <t>09.01.01.06.c</t>
  </si>
  <si>
    <t>09.01.01.06.d</t>
  </si>
  <si>
    <t>09.01.01.07.a</t>
  </si>
  <si>
    <t>09.01.01.07.b</t>
  </si>
  <si>
    <t>09.01.01.07.c</t>
  </si>
  <si>
    <t>09.01.01.07.d</t>
  </si>
  <si>
    <t>09.01.01.07.e</t>
  </si>
  <si>
    <t>09.01.01.07.f</t>
  </si>
  <si>
    <t>09.01.01.07.g</t>
  </si>
  <si>
    <t>09.01.01.07.h</t>
  </si>
  <si>
    <t>09.01.01.07.i</t>
  </si>
  <si>
    <t>09.01.01.07.j</t>
  </si>
  <si>
    <t>09.01.01.07.k</t>
  </si>
  <si>
    <t>09.01.01.07.l</t>
  </si>
  <si>
    <t>09.01.01.07.m</t>
  </si>
  <si>
    <t>09.01.01.07.n</t>
  </si>
  <si>
    <t>09.01.01.07.o</t>
  </si>
  <si>
    <t>09.01.01.07.p</t>
  </si>
  <si>
    <t>09.01.01.07.q</t>
  </si>
  <si>
    <t>09.01.01.08.a</t>
  </si>
  <si>
    <t>09.01.01.08.b</t>
  </si>
  <si>
    <t>09.01.01.09.a</t>
  </si>
  <si>
    <t>09.01.01.09.b</t>
  </si>
  <si>
    <t>09.01.01.10.a</t>
  </si>
  <si>
    <t>09.01.01.10.b</t>
  </si>
  <si>
    <t>09.01.01.10.c</t>
  </si>
  <si>
    <t>09.01.01.11</t>
  </si>
  <si>
    <t>09.01.01.12</t>
  </si>
  <si>
    <t>09.01.01.13</t>
  </si>
  <si>
    <t>09.01.01.14</t>
  </si>
  <si>
    <t>09.02.01.01</t>
  </si>
  <si>
    <t>09.02.01.02</t>
  </si>
  <si>
    <t>09.02.01.03</t>
  </si>
  <si>
    <t>09.02.01.04</t>
  </si>
  <si>
    <t>09.02.01.05</t>
  </si>
  <si>
    <t>09.02.01.06</t>
  </si>
  <si>
    <t>09.02.01.07</t>
  </si>
  <si>
    <t>09.02.01.08</t>
  </si>
  <si>
    <t>09.02.01.09</t>
  </si>
  <si>
    <t>09.02.01.10</t>
  </si>
  <si>
    <t>09.02.01.11</t>
  </si>
  <si>
    <t>09.02.01.12</t>
  </si>
  <si>
    <t>09.02.01.13</t>
  </si>
  <si>
    <t>09.02.01.14</t>
  </si>
  <si>
    <t>09.02.01.15</t>
  </si>
  <si>
    <t>09.02.01.16</t>
  </si>
  <si>
    <t>09.02.01.17</t>
  </si>
  <si>
    <t>09.02.01.18</t>
  </si>
  <si>
    <t>09.02.01.19</t>
  </si>
  <si>
    <t>09.02.01.21</t>
  </si>
  <si>
    <t>09.02.01.22</t>
  </si>
  <si>
    <t>09.03.01.01</t>
  </si>
  <si>
    <t>09.03.01.02</t>
  </si>
  <si>
    <t>09.03.02.01</t>
  </si>
  <si>
    <t>09.04.01</t>
  </si>
  <si>
    <t>16.01.01</t>
  </si>
  <si>
    <t>16.02.01</t>
  </si>
  <si>
    <t>16.02.02</t>
  </si>
  <si>
    <t>16.02.03</t>
  </si>
  <si>
    <t>02.10.04.03</t>
  </si>
  <si>
    <t>02.10.05.01.a</t>
  </si>
  <si>
    <t>02.11.02.01</t>
  </si>
  <si>
    <t>02.11.03.01.b</t>
  </si>
  <si>
    <t>02.11.04.01.e</t>
  </si>
  <si>
    <t>02.11.04.02</t>
  </si>
  <si>
    <t>02.11.04.03</t>
  </si>
  <si>
    <t>02.11.04.04</t>
  </si>
  <si>
    <t>02.11.06.01</t>
  </si>
  <si>
    <t>02.11.06.02</t>
  </si>
  <si>
    <t>02.12.01.01.y</t>
  </si>
  <si>
    <t>02.12.01.03.b</t>
  </si>
  <si>
    <t>02.12.01.03.c</t>
  </si>
  <si>
    <t>02.12.01.03.e</t>
  </si>
  <si>
    <t>02.12.02.01.f</t>
  </si>
  <si>
    <t>02.12.01.03.f</t>
  </si>
  <si>
    <t>02.12.02.02.a</t>
  </si>
  <si>
    <t>02.13.01.01</t>
  </si>
  <si>
    <t>02.13.01.02</t>
  </si>
  <si>
    <t>02.15.01.01.b</t>
  </si>
  <si>
    <t>02.15.02.01.b</t>
  </si>
  <si>
    <t>02.15.02.01.c</t>
  </si>
  <si>
    <t>02.15.02.01.d</t>
  </si>
  <si>
    <t>02.15.02.02</t>
  </si>
  <si>
    <t>02.15.02.03</t>
  </si>
  <si>
    <t>02.15.02.04</t>
  </si>
  <si>
    <t>02.15.03.01</t>
  </si>
  <si>
    <t>02.16.01.01.a</t>
  </si>
  <si>
    <t>02.16.04.03.b</t>
  </si>
  <si>
    <t>02.16.07.03</t>
  </si>
  <si>
    <t>02.16.07.04</t>
  </si>
  <si>
    <t>02.16.08.02.a</t>
  </si>
  <si>
    <t>02.16.08.03.a</t>
  </si>
  <si>
    <t>02.17.01.02</t>
  </si>
  <si>
    <t>02.17.04.02.a</t>
  </si>
  <si>
    <t>02.17.04.04.c</t>
  </si>
  <si>
    <t>02.17.04.05.a</t>
  </si>
  <si>
    <t>02.17.04.06.c</t>
  </si>
  <si>
    <t>02.17.04.10</t>
  </si>
  <si>
    <t>02.17.04.11</t>
  </si>
  <si>
    <t>03.01.02</t>
  </si>
  <si>
    <t>03.02.01.a</t>
  </si>
  <si>
    <t>03.02.01.b</t>
  </si>
  <si>
    <t>03.03.01.01.a</t>
  </si>
  <si>
    <t>03.03.02.01.a</t>
  </si>
  <si>
    <t>03.03.02.02</t>
  </si>
  <si>
    <t>03.03.02.03</t>
  </si>
  <si>
    <t>03.03.02.04.a</t>
  </si>
  <si>
    <t>03.03.02.04.b</t>
  </si>
  <si>
    <t>03.03.02.05</t>
  </si>
  <si>
    <t>03.05.01.01.a</t>
  </si>
  <si>
    <t>03.05.01.01.b</t>
  </si>
  <si>
    <t>03.06.02.01</t>
  </si>
  <si>
    <t>03.06.02.02</t>
  </si>
  <si>
    <t>03.06.03.01.a</t>
  </si>
  <si>
    <t>03.06.03.01.b</t>
  </si>
  <si>
    <t>03.06.03.01.c</t>
  </si>
  <si>
    <t>03.06.03.01.d</t>
  </si>
  <si>
    <t>03.06.03.01.e</t>
  </si>
  <si>
    <t>03.06.03.01.f</t>
  </si>
  <si>
    <t>03.06.03.01.g</t>
  </si>
  <si>
    <t>03.06.03.01.h</t>
  </si>
  <si>
    <t>03.06.03.01.i</t>
  </si>
  <si>
    <t>03.06.03.01.l</t>
  </si>
  <si>
    <t>03.06.03.02.a</t>
  </si>
  <si>
    <t>03.06.03.02.b</t>
  </si>
  <si>
    <t>03.06.03.03.a</t>
  </si>
  <si>
    <t>03.06.03.03.b</t>
  </si>
  <si>
    <t>03.06.03.03.c</t>
  </si>
  <si>
    <t>03.06.03.03.d</t>
  </si>
  <si>
    <t>03.06.03.03.e</t>
  </si>
  <si>
    <t>03.06.03.04</t>
  </si>
  <si>
    <t>03.06.03.05.a</t>
  </si>
  <si>
    <t>04.01.02.03.a</t>
  </si>
  <si>
    <t>04.01.03.01.a</t>
  </si>
  <si>
    <t>04.01.03.02.a</t>
  </si>
  <si>
    <t>04.02.01.01.a</t>
  </si>
  <si>
    <t>04.02.01.01.b</t>
  </si>
  <si>
    <t>04.02.01.01.c</t>
  </si>
  <si>
    <t>04.02.01.02</t>
  </si>
  <si>
    <t>04.02.01.03.c</t>
  </si>
  <si>
    <t>04.02.03.01.a</t>
  </si>
  <si>
    <t>04.02.03.01.b</t>
  </si>
  <si>
    <t>04.02.03.02</t>
  </si>
  <si>
    <t>04.02.03.03</t>
  </si>
  <si>
    <t>04.02.03.04.a</t>
  </si>
  <si>
    <t>04.02.03.05</t>
  </si>
  <si>
    <t>04.02.03.06</t>
  </si>
  <si>
    <t>04.02.03.07</t>
  </si>
  <si>
    <t>04.02.03.08</t>
  </si>
  <si>
    <t>04.02.04.01.a</t>
  </si>
  <si>
    <t>04.02.04.01.b</t>
  </si>
  <si>
    <t>04.02.04.02.a</t>
  </si>
  <si>
    <t>04.02.04.02.b</t>
  </si>
  <si>
    <t>04.02.04.02.c</t>
  </si>
  <si>
    <t>04.02.04.02.d</t>
  </si>
  <si>
    <t>04.02.04.03</t>
  </si>
  <si>
    <t>05.01.01.a</t>
  </si>
  <si>
    <t>05.01.01.b</t>
  </si>
  <si>
    <t>05.01.01.c</t>
  </si>
  <si>
    <t>05.01.01.d</t>
  </si>
  <si>
    <t>05.01.02</t>
  </si>
  <si>
    <t>05.01.03</t>
  </si>
  <si>
    <t>05.02.01.1</t>
  </si>
  <si>
    <t>05.03.01.a</t>
  </si>
  <si>
    <t>05.03.01.b</t>
  </si>
  <si>
    <t>06.01.02</t>
  </si>
  <si>
    <t>06.02.01.a</t>
  </si>
  <si>
    <t>06.02.02</t>
  </si>
  <si>
    <t>06.04.01</t>
  </si>
  <si>
    <t>06.04.02</t>
  </si>
  <si>
    <t>07.01.03.a</t>
  </si>
  <si>
    <t>07.01.04.a</t>
  </si>
  <si>
    <t>07.01.06</t>
  </si>
  <si>
    <t>02.01.01.01.a</t>
  </si>
  <si>
    <t>02.01.01.01.b</t>
  </si>
  <si>
    <t>02.01.02.01.a</t>
  </si>
  <si>
    <t>02.01.02.01.e</t>
  </si>
  <si>
    <t>02.01.02.01.g</t>
  </si>
  <si>
    <t>02.01.02.01.i</t>
  </si>
  <si>
    <t>02.01.02.01.j</t>
  </si>
  <si>
    <t>02.01.02.01.k</t>
  </si>
  <si>
    <t>02.01.02.01.n</t>
  </si>
  <si>
    <t>02.01.02.01.o</t>
  </si>
  <si>
    <t>02.01.02.01.p</t>
  </si>
  <si>
    <t>02.01.02.01.q</t>
  </si>
  <si>
    <t>02.01.02.01.r</t>
  </si>
  <si>
    <t>02.01.02.01.t</t>
  </si>
  <si>
    <t>2.01.02.01.w</t>
  </si>
  <si>
    <t>02.01.02.01.x</t>
  </si>
  <si>
    <t>02.01.02.01.y</t>
  </si>
  <si>
    <t>02.01.02.01.z</t>
  </si>
  <si>
    <t>02.01.02.01.zz</t>
  </si>
  <si>
    <t>02.01.02.02.a</t>
  </si>
  <si>
    <t>02.01.02.02.b</t>
  </si>
  <si>
    <t>02.01.02.02.d</t>
  </si>
  <si>
    <t>02.01.02.03</t>
  </si>
  <si>
    <t>02.19.01.01</t>
  </si>
  <si>
    <t>02.19.01.05</t>
  </si>
  <si>
    <t>02.19.01.06</t>
  </si>
  <si>
    <t>02.19.01.09</t>
  </si>
  <si>
    <t>02.19.01.10</t>
  </si>
  <si>
    <t>02.19.01.11</t>
  </si>
  <si>
    <t>02.19.04.01.a</t>
  </si>
  <si>
    <t>02.19.04.01.b</t>
  </si>
  <si>
    <t>02.19.04.01.c</t>
  </si>
  <si>
    <t>02.19.04.01.d</t>
  </si>
  <si>
    <t>02.19.04.01.e</t>
  </si>
  <si>
    <t>02.19.04.01.f</t>
  </si>
  <si>
    <t>02.19.04.02.a</t>
  </si>
  <si>
    <t>02.19.04.02.b</t>
  </si>
  <si>
    <t>02.19.04.03.a</t>
  </si>
  <si>
    <t>02.19.04.04.a</t>
  </si>
  <si>
    <t>02.19.04.04.b</t>
  </si>
  <si>
    <t>02.19.04.05.a</t>
  </si>
  <si>
    <t>02.19.04.05.b</t>
  </si>
  <si>
    <t>02.19.04.05.c</t>
  </si>
  <si>
    <t>02.19.04.05.d</t>
  </si>
  <si>
    <t>02.19.04.05.e</t>
  </si>
  <si>
    <t>02.19.04.05.f</t>
  </si>
  <si>
    <t>02.19.04.05.g</t>
  </si>
  <si>
    <t>02.19.04.05.h</t>
  </si>
  <si>
    <t>02.19.04.05.i</t>
  </si>
  <si>
    <t>02.19.04.05.j</t>
  </si>
  <si>
    <t>02.19.04.05.l</t>
  </si>
  <si>
    <t>02.19.04.06.a</t>
  </si>
  <si>
    <t>02.19.04.06.b</t>
  </si>
  <si>
    <t>02.19.04.06.c</t>
  </si>
  <si>
    <t>02.19.04.06.d</t>
  </si>
  <si>
    <t>02.19.04.06.e</t>
  </si>
  <si>
    <t>02.19.04.06.f</t>
  </si>
  <si>
    <t>02.19.04.06.g</t>
  </si>
  <si>
    <t>02.19.04.06.h</t>
  </si>
  <si>
    <t>02.19.04.06.i</t>
  </si>
  <si>
    <t>02.19.04.07.a</t>
  </si>
  <si>
    <t>02.19.04.07.b</t>
  </si>
  <si>
    <t>02.19.04.07.c</t>
  </si>
  <si>
    <t>02.19.04.07.d</t>
  </si>
  <si>
    <t>02.19.04.07.e</t>
  </si>
  <si>
    <t>02.19.04.07.f</t>
  </si>
  <si>
    <t>02.19.04.07.g</t>
  </si>
  <si>
    <t>02.19.04.07.h</t>
  </si>
  <si>
    <t>02.19.04.07.i</t>
  </si>
  <si>
    <t>02.19.04.07.l</t>
  </si>
  <si>
    <t>02.19.04.17</t>
  </si>
  <si>
    <t>02.19.04.18</t>
  </si>
  <si>
    <t>02.19.04.19</t>
  </si>
  <si>
    <t>07.02.08</t>
  </si>
  <si>
    <t>nr</t>
  </si>
  <si>
    <t>ac</t>
  </si>
  <si>
    <t>08.01.03.12.a</t>
  </si>
  <si>
    <t>08.01.03.14</t>
  </si>
  <si>
    <t>02.01.03.09.a</t>
  </si>
  <si>
    <t>02.01.03.09.b</t>
  </si>
  <si>
    <t>02.01.03.10.b</t>
  </si>
  <si>
    <t>13.03.01.02.i</t>
  </si>
  <si>
    <t>13.03.01.02.k</t>
  </si>
  <si>
    <t>13.03.01.02.l</t>
  </si>
  <si>
    <t>13E.01.01.101.a</t>
  </si>
  <si>
    <t>13E.01.03.100.a</t>
  </si>
  <si>
    <t>13E.01.04.114.b</t>
  </si>
  <si>
    <t>13E.01.04.114.c</t>
  </si>
  <si>
    <t>13E.01.04.115.b</t>
  </si>
  <si>
    <t>13E.01.10.100.a</t>
  </si>
  <si>
    <t>13E.01.10.101.a</t>
  </si>
  <si>
    <t>13E.01.10.201.a</t>
  </si>
  <si>
    <t>13E.01.13.101.a</t>
  </si>
  <si>
    <t>13E.01.14.101.a</t>
  </si>
  <si>
    <t>13E.01.15.101.a</t>
  </si>
  <si>
    <t>13E.01.15.102.a</t>
  </si>
  <si>
    <t>13E.02.08.101.a</t>
  </si>
  <si>
    <t>13E.02.08.111.a</t>
  </si>
  <si>
    <t>13E.03.01.101.a</t>
  </si>
  <si>
    <t>13E.03.01.101.b</t>
  </si>
  <si>
    <t>13E.03.01.102.b</t>
  </si>
  <si>
    <t>13E.03.01.102.c</t>
  </si>
  <si>
    <t>13E.03.01.102.e</t>
  </si>
  <si>
    <t>13E.03.01.102.f</t>
  </si>
  <si>
    <t>13E.03.03.100.a</t>
  </si>
  <si>
    <t>13E.03.03.100.b</t>
  </si>
  <si>
    <t>13E.05.04.103.bg</t>
  </si>
  <si>
    <t>13E.05.04.103.bh</t>
  </si>
  <si>
    <t>13E.05.04.103.bi</t>
  </si>
  <si>
    <t>13E.05.06.100.a</t>
  </si>
  <si>
    <t>13E.05.06.101.a</t>
  </si>
  <si>
    <t>13E.06.01.101.a</t>
  </si>
  <si>
    <t>13E.06.01.111.a</t>
  </si>
  <si>
    <t>13E.06.02.105.a</t>
  </si>
  <si>
    <t>13E.06.02.115.a</t>
  </si>
  <si>
    <t>13E.06.02.117.a</t>
  </si>
  <si>
    <t>13E.06.02.118.a</t>
  </si>
  <si>
    <t>13E.06.101.11.a</t>
  </si>
  <si>
    <t>13E.06.101.11.b</t>
  </si>
  <si>
    <t>13E.06.101.12.d</t>
  </si>
  <si>
    <t>13E.06.101.12.e</t>
  </si>
  <si>
    <t>13E.06.101.22.d</t>
  </si>
  <si>
    <t>13E.06.102.11.a</t>
  </si>
  <si>
    <t>13E.06.102.13.a</t>
  </si>
  <si>
    <t>13E.06.103.01.a</t>
  </si>
  <si>
    <t>13E.06.103.02.a</t>
  </si>
  <si>
    <t>13E.06.103.06.a</t>
  </si>
  <si>
    <t>13E.06.103.10.a</t>
  </si>
  <si>
    <t>13E.06.103.11.a</t>
  </si>
  <si>
    <t>13E.06.103.12.a</t>
  </si>
  <si>
    <t>13E.06.103.22.a</t>
  </si>
  <si>
    <t>13E.201.01.01.a</t>
  </si>
  <si>
    <t>13E.201.04.01.a</t>
  </si>
  <si>
    <t>13E.202.01.03.a</t>
  </si>
  <si>
    <t>13E.202.01.13.a</t>
  </si>
  <si>
    <t>13E.202.02.01.a</t>
  </si>
  <si>
    <t>13E.202.03.01.a</t>
  </si>
  <si>
    <t>13E.202.03.02.a</t>
  </si>
  <si>
    <t>13E.202.03.02.b</t>
  </si>
  <si>
    <t>13E.202.03.02.c</t>
  </si>
  <si>
    <t>13E.202.03.02.d</t>
  </si>
  <si>
    <t>13E.202.03.02.e</t>
  </si>
  <si>
    <t>13E.202.03.02.f</t>
  </si>
  <si>
    <t>13E.202.03.02.g</t>
  </si>
  <si>
    <t>13E.202.03.02.h</t>
  </si>
  <si>
    <t>13E.202.03.12.a</t>
  </si>
  <si>
    <t>13E.202.05.02.b</t>
  </si>
  <si>
    <t>13E.202.05.02.c</t>
  </si>
  <si>
    <t>13E.202.05.02.d</t>
  </si>
  <si>
    <t>13E.202.05.02.e</t>
  </si>
  <si>
    <t>13E.202.07.01.a</t>
  </si>
  <si>
    <t>13E.202.07.01.b</t>
  </si>
  <si>
    <t>13E.202.07.01.c</t>
  </si>
  <si>
    <t>13E.202.07.01.d</t>
  </si>
  <si>
    <t>13E.202.07.01.e</t>
  </si>
  <si>
    <t>13E.202.07.01.i</t>
  </si>
  <si>
    <t>13E.202.07.01.j</t>
  </si>
  <si>
    <t>13E.202.07.01.k</t>
  </si>
  <si>
    <t>13E.202.07.01.l</t>
  </si>
  <si>
    <t>13E.202.07.01.m</t>
  </si>
  <si>
    <t>13E.202.07.01.o</t>
  </si>
  <si>
    <t>13E.202.07.01.p</t>
  </si>
  <si>
    <t>13E.202.07.01.q</t>
  </si>
  <si>
    <t>13E.202.07.01.r</t>
  </si>
  <si>
    <t>13E.202.07.01.s</t>
  </si>
  <si>
    <t>13E.202.07.01.u</t>
  </si>
  <si>
    <t>13E.202.07.01.v</t>
  </si>
  <si>
    <t>13E.202.07.01.w</t>
  </si>
  <si>
    <t>13E.202.07.01.x</t>
  </si>
  <si>
    <t>13E.202.07.01.z</t>
  </si>
  <si>
    <t>13E.202.07.01.za</t>
  </si>
  <si>
    <t>13E.202.07.01.zb</t>
  </si>
  <si>
    <t>13E.202.07.01.zc</t>
  </si>
  <si>
    <t>13E.202.09.02.a</t>
  </si>
  <si>
    <t>13E.202.14.01.a</t>
  </si>
  <si>
    <t>13E.202.14.01.b</t>
  </si>
  <si>
    <t>13E.202.14.01.d</t>
  </si>
  <si>
    <t>13E.202.14.01.e</t>
  </si>
  <si>
    <t>13E.202.14.01.f</t>
  </si>
  <si>
    <t>13E.202.14.01.g</t>
  </si>
  <si>
    <t>13E.202.14.01.i</t>
  </si>
  <si>
    <t>13E.202.14.01.j</t>
  </si>
  <si>
    <t>13E.202.14.01.k</t>
  </si>
  <si>
    <t>13E.202.14.01.l</t>
  </si>
  <si>
    <t>13E.202.14.01.m</t>
  </si>
  <si>
    <t>13E.202.14.06.a</t>
  </si>
  <si>
    <t>13E.202.14.06.b</t>
  </si>
  <si>
    <t>13E.202.14.06.c</t>
  </si>
  <si>
    <t>13E.202.14.06.d</t>
  </si>
  <si>
    <t>13E.202.14.08.a</t>
  </si>
  <si>
    <t>13E.202.14.08.b</t>
  </si>
  <si>
    <t>13E.202.14.08.c</t>
  </si>
  <si>
    <t>13E.202.14.08.d</t>
  </si>
  <si>
    <t>13E.202.14.08.e</t>
  </si>
  <si>
    <t>13E.203.01.01.a</t>
  </si>
  <si>
    <t>13E.203.02.01.b</t>
  </si>
  <si>
    <t>13E.203.02.01.c</t>
  </si>
  <si>
    <t>13E.203.02.01.d</t>
  </si>
  <si>
    <t>13E.203.02.01.e</t>
  </si>
  <si>
    <t>13E.203.02.01.f</t>
  </si>
  <si>
    <t>13E.203.04.01.a</t>
  </si>
  <si>
    <t>13E.203.04.01.b</t>
  </si>
  <si>
    <t>13E.203.04.01.c</t>
  </si>
  <si>
    <t>13E.203.04.01.e</t>
  </si>
  <si>
    <t>13E.204.10.01.a</t>
  </si>
  <si>
    <t>13E.205.01.01.a</t>
  </si>
  <si>
    <t>14E.02.02.101.b</t>
  </si>
  <si>
    <t>14E.02.102.01.a</t>
  </si>
  <si>
    <t>14E.02.102.01.b</t>
  </si>
  <si>
    <t>14E.02.102.02.a</t>
  </si>
  <si>
    <t>14E.04.03.101.b</t>
  </si>
  <si>
    <t>14E.04.03.101.c</t>
  </si>
  <si>
    <t>14E.04.03.101.d</t>
  </si>
  <si>
    <t>14E.04.03.101.e</t>
  </si>
  <si>
    <t>14E.04.03.101.h</t>
  </si>
  <si>
    <t>14E.04.03.101.i</t>
  </si>
  <si>
    <t>14E.04.03.101.k</t>
  </si>
  <si>
    <t>14E.04.101.01.a</t>
  </si>
  <si>
    <t>14E.04.101.01.b</t>
  </si>
  <si>
    <t>14E.04.101.01.c</t>
  </si>
  <si>
    <t>14E.04.101.01.d</t>
  </si>
  <si>
    <t>14E.05.01.100.a</t>
  </si>
  <si>
    <t>14E.05.01.100.b</t>
  </si>
  <si>
    <t>14E.05.01.100.c</t>
  </si>
  <si>
    <t>14E.05.01.100.d</t>
  </si>
  <si>
    <t>14E.05.01.100.e</t>
  </si>
  <si>
    <t>14E.05.01.100.f</t>
  </si>
  <si>
    <t>14E.05.01.100.g</t>
  </si>
  <si>
    <t>14E.09.01.102.a</t>
  </si>
  <si>
    <t>14E.09.01.104.a</t>
  </si>
  <si>
    <t>14E.09.01.201.a</t>
  </si>
  <si>
    <t>14E.09.04.101.a</t>
  </si>
  <si>
    <t>14E.09.04.103.a</t>
  </si>
  <si>
    <t>14E.09.06.100.a</t>
  </si>
  <si>
    <t>14E.09.06.101.a</t>
  </si>
  <si>
    <t>14E.09.09.102.a</t>
  </si>
  <si>
    <t>14E.102.01.01.a</t>
  </si>
  <si>
    <t>14E.102.01.02.a</t>
  </si>
  <si>
    <t>14E.102.02.02.a</t>
  </si>
  <si>
    <t>14E.102.02.03.a</t>
  </si>
  <si>
    <t>14E.102.02.04.a</t>
  </si>
  <si>
    <t>14E.102.02.07.a</t>
  </si>
  <si>
    <t>14E.102.02.07.b</t>
  </si>
  <si>
    <t>14E.102.02.17.a</t>
  </si>
  <si>
    <t>Muratore (impresa principale)</t>
  </si>
  <si>
    <t>OG 1</t>
  </si>
  <si>
    <t>Carpentiere</t>
  </si>
  <si>
    <t>Lattoniere</t>
  </si>
  <si>
    <t>OS 6</t>
  </si>
  <si>
    <t>Controssoffitti- fonoassorbenti e rivestimenti</t>
  </si>
  <si>
    <t>OS 7</t>
  </si>
  <si>
    <t>pavimenti freddi</t>
  </si>
  <si>
    <t>pavimenti caldi</t>
  </si>
  <si>
    <t>falegname finestre</t>
  </si>
  <si>
    <t>pannelli in legno e vetro e porta scorrevole</t>
  </si>
  <si>
    <t>falegname porte</t>
  </si>
  <si>
    <t>fabbro</t>
  </si>
  <si>
    <t>pittore e controsoffitto cartongesso</t>
  </si>
  <si>
    <t>imp. Riscaldamento e sanitari</t>
  </si>
  <si>
    <t>OS 28</t>
  </si>
  <si>
    <t>impianto elettrico</t>
  </si>
  <si>
    <t>OS 30</t>
  </si>
  <si>
    <t>RISTRUTTURAZIONE ED AMPLIAMENTO CASA DI CURA PRIVATA FONTE SAN MARTINO MERANO   2° LOTTO</t>
  </si>
  <si>
    <t>66315120D3</t>
  </si>
  <si>
    <t>20.01.00.00</t>
  </si>
  <si>
    <t>20.02.00.00</t>
  </si>
  <si>
    <t>20.03.00.00</t>
  </si>
  <si>
    <t>20.04.00.00</t>
  </si>
  <si>
    <t>20.05.00.00</t>
  </si>
  <si>
    <t>20.06.00.00</t>
  </si>
  <si>
    <t>20.07.00.00</t>
  </si>
  <si>
    <t>20.08.00.00</t>
  </si>
  <si>
    <t>20.09.00.00</t>
  </si>
  <si>
    <t>20.010.00.00</t>
  </si>
  <si>
    <t>20.011.00.00</t>
  </si>
  <si>
    <t>20.012.00.00</t>
  </si>
  <si>
    <t>20.013.00.00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</si>
</sst>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€&quot;;\-#,##0.00\ &quot;€&quot;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\ &quot;€&quot;"/>
    <numFmt numFmtId="167" formatCode="000000"/>
    <numFmt numFmtId="168" formatCode="00000000&quot;-&quot;0"/>
    <numFmt numFmtId="169" formatCode="dd\/mm\/yyyy;@"/>
    <numFmt numFmtId="170" formatCode="#,##0.00_ ;\-#,##0.00\ "/>
    <numFmt numFmtId="171" formatCode=";;;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3" fillId="0" borderId="0"/>
    <xf numFmtId="0" fontId="13" fillId="0" borderId="0"/>
    <xf numFmtId="0" fontId="18" fillId="0" borderId="0"/>
    <xf numFmtId="0" fontId="18" fillId="0" borderId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</cellStyleXfs>
  <cellXfs count="315">
    <xf numFmtId="0" fontId="0" fillId="0" borderId="0" xfId="0"/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0" fontId="10" fillId="0" borderId="1" xfId="0" applyFont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12" fillId="0" borderId="2" xfId="0" applyFont="1" applyFill="1" applyBorder="1" applyAlignment="1" applyProtection="1">
      <protection hidden="1"/>
    </xf>
    <xf numFmtId="0" fontId="12" fillId="0" borderId="3" xfId="0" applyFont="1" applyFill="1" applyBorder="1" applyAlignment="1" applyProtection="1">
      <protection hidden="1"/>
    </xf>
    <xf numFmtId="0" fontId="0" fillId="0" borderId="0" xfId="0" applyFill="1" applyBorder="1"/>
    <xf numFmtId="0" fontId="12" fillId="0" borderId="2" xfId="0" applyFont="1" applyFill="1" applyBorder="1" applyAlignment="1" applyProtection="1">
      <alignment vertical="center"/>
      <protection hidden="1"/>
    </xf>
    <xf numFmtId="0" fontId="12" fillId="0" borderId="3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vertical="center" wrapText="1"/>
      <protection hidden="1"/>
    </xf>
    <xf numFmtId="0" fontId="12" fillId="2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5" xfId="0" applyFont="1" applyFill="1" applyBorder="1" applyAlignment="1" applyProtection="1">
      <alignment horizontal="center" vertical="center" textRotation="90" wrapText="1"/>
      <protection hidden="1"/>
    </xf>
    <xf numFmtId="0" fontId="12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49" fontId="11" fillId="2" borderId="2" xfId="0" applyNumberFormat="1" applyFont="1" applyFill="1" applyBorder="1" applyAlignment="1" applyProtection="1">
      <alignment vertical="center" wrapText="1"/>
      <protection hidden="1"/>
    </xf>
    <xf numFmtId="49" fontId="11" fillId="2" borderId="3" xfId="0" applyNumberFormat="1" applyFont="1" applyFill="1" applyBorder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49" fontId="10" fillId="2" borderId="2" xfId="0" applyNumberFormat="1" applyFont="1" applyFill="1" applyBorder="1" applyAlignment="1" applyProtection="1">
      <alignment vertical="center" wrapText="1"/>
      <protection hidden="1"/>
    </xf>
    <xf numFmtId="49" fontId="10" fillId="2" borderId="3" xfId="0" applyNumberFormat="1" applyFont="1" applyFill="1" applyBorder="1" applyAlignment="1" applyProtection="1">
      <alignment vertical="center" wrapText="1"/>
      <protection hidden="1"/>
    </xf>
    <xf numFmtId="49" fontId="10" fillId="2" borderId="5" xfId="0" applyNumberFormat="1" applyFont="1" applyFill="1" applyBorder="1" applyAlignment="1" applyProtection="1">
      <alignment vertical="center" wrapText="1"/>
      <protection hidden="1"/>
    </xf>
    <xf numFmtId="10" fontId="11" fillId="2" borderId="4" xfId="11" applyNumberFormat="1" applyFont="1" applyFill="1" applyBorder="1" applyAlignment="1" applyProtection="1">
      <alignment horizontal="right" vertical="center" indent="1"/>
      <protection hidden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vertical="top" wrapText="1"/>
    </xf>
    <xf numFmtId="0" fontId="10" fillId="0" borderId="0" xfId="0" applyFont="1" applyFill="1" applyBorder="1" applyAlignment="1" applyProtection="1">
      <alignment wrapText="1"/>
      <protection hidden="1"/>
    </xf>
    <xf numFmtId="0" fontId="0" fillId="0" borderId="0" xfId="0" applyAlignment="1"/>
    <xf numFmtId="0" fontId="14" fillId="0" borderId="0" xfId="0" applyFont="1" applyAlignment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Fill="1" applyBorder="1" applyAlignment="1" applyProtection="1">
      <protection hidden="1"/>
    </xf>
    <xf numFmtId="9" fontId="0" fillId="0" borderId="0" xfId="0" applyNumberFormat="1" applyProtection="1">
      <protection hidden="1"/>
    </xf>
    <xf numFmtId="10" fontId="0" fillId="0" borderId="0" xfId="11" applyNumberFormat="1" applyFont="1" applyProtection="1">
      <protection hidden="1"/>
    </xf>
    <xf numFmtId="9" fontId="0" fillId="0" borderId="0" xfId="11" applyFont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49" fontId="17" fillId="0" borderId="3" xfId="0" applyNumberFormat="1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/>
    </xf>
    <xf numFmtId="7" fontId="12" fillId="0" borderId="0" xfId="3" applyNumberFormat="1" applyFont="1" applyFill="1" applyBorder="1" applyAlignment="1" applyProtection="1">
      <alignment horizontal="center" vertical="center" wrapText="1"/>
      <protection locked="0"/>
    </xf>
    <xf numFmtId="7" fontId="12" fillId="0" borderId="0" xfId="3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 applyAlignment="1" applyProtection="1">
      <protection locked="0"/>
    </xf>
    <xf numFmtId="167" fontId="11" fillId="0" borderId="0" xfId="0" applyNumberFormat="1" applyFont="1" applyFill="1" applyBorder="1" applyAlignment="1" applyProtection="1">
      <alignment vertical="center"/>
      <protection locked="0" hidden="1"/>
    </xf>
    <xf numFmtId="0" fontId="11" fillId="0" borderId="0" xfId="0" applyFont="1" applyFill="1" applyBorder="1" applyProtection="1">
      <protection hidden="1"/>
    </xf>
    <xf numFmtId="168" fontId="11" fillId="0" borderId="0" xfId="0" applyNumberFormat="1" applyFont="1" applyFill="1" applyBorder="1" applyAlignment="1" applyProtection="1">
      <alignment vertical="center"/>
      <protection locked="0" hidden="1"/>
    </xf>
    <xf numFmtId="167" fontId="11" fillId="0" borderId="0" xfId="0" applyNumberFormat="1" applyFont="1" applyFill="1" applyBorder="1" applyAlignment="1" applyProtection="1">
      <alignment vertical="center"/>
      <protection hidden="1"/>
    </xf>
    <xf numFmtId="167" fontId="11" fillId="4" borderId="4" xfId="0" applyNumberFormat="1" applyFont="1" applyFill="1" applyBorder="1" applyAlignment="1" applyProtection="1">
      <alignment vertical="center"/>
      <protection hidden="1"/>
    </xf>
    <xf numFmtId="168" fontId="11" fillId="4" borderId="4" xfId="0" applyNumberFormat="1" applyFont="1" applyFill="1" applyBorder="1" applyAlignment="1" applyProtection="1">
      <alignment vertical="center"/>
      <protection hidden="1"/>
    </xf>
    <xf numFmtId="0" fontId="12" fillId="0" borderId="5" xfId="0" applyFont="1" applyBorder="1" applyProtection="1">
      <protection hidden="1"/>
    </xf>
    <xf numFmtId="0" fontId="11" fillId="0" borderId="0" xfId="0" applyFont="1" applyAlignment="1" applyProtection="1">
      <alignment horizontal="right" wrapText="1"/>
      <protection hidden="1"/>
    </xf>
    <xf numFmtId="0" fontId="0" fillId="0" borderId="5" xfId="0" applyBorder="1" applyProtection="1">
      <protection hidden="1"/>
    </xf>
    <xf numFmtId="49" fontId="12" fillId="0" borderId="2" xfId="0" applyNumberFormat="1" applyFont="1" applyFill="1" applyBorder="1" applyAlignment="1">
      <alignment vertical="center"/>
    </xf>
    <xf numFmtId="0" fontId="12" fillId="0" borderId="3" xfId="0" applyFont="1" applyBorder="1" applyProtection="1">
      <protection hidden="1"/>
    </xf>
    <xf numFmtId="2" fontId="12" fillId="0" borderId="4" xfId="0" applyNumberFormat="1" applyFont="1" applyFill="1" applyBorder="1" applyAlignment="1" applyProtection="1">
      <alignment vertical="center" wrapText="1"/>
      <protection hidden="1"/>
    </xf>
    <xf numFmtId="2" fontId="11" fillId="2" borderId="4" xfId="3" applyNumberFormat="1" applyFont="1" applyFill="1" applyBorder="1" applyAlignment="1" applyProtection="1">
      <alignment horizontal="right" vertical="center" indent="1"/>
      <protection hidden="1"/>
    </xf>
    <xf numFmtId="2" fontId="12" fillId="4" borderId="4" xfId="3" applyNumberFormat="1" applyFont="1" applyFill="1" applyBorder="1" applyAlignment="1" applyProtection="1">
      <alignment vertical="center" wrapText="1"/>
    </xf>
    <xf numFmtId="0" fontId="11" fillId="4" borderId="4" xfId="0" applyNumberFormat="1" applyFont="1" applyFill="1" applyBorder="1" applyAlignment="1" applyProtection="1"/>
    <xf numFmtId="0" fontId="12" fillId="0" borderId="0" xfId="0" applyFont="1" applyFill="1" applyBorder="1" applyAlignment="1" applyProtection="1">
      <alignment vertical="center"/>
      <protection hidden="1"/>
    </xf>
    <xf numFmtId="0" fontId="0" fillId="0" borderId="0" xfId="0" applyFill="1"/>
    <xf numFmtId="0" fontId="12" fillId="0" borderId="0" xfId="0" applyFont="1" applyFill="1" applyBorder="1" applyAlignment="1" applyProtection="1">
      <alignment horizontal="center"/>
      <protection locked="0"/>
    </xf>
    <xf numFmtId="169" fontId="11" fillId="0" borderId="0" xfId="0" applyNumberFormat="1" applyFont="1" applyFill="1" applyBorder="1" applyProtection="1">
      <protection hidden="1"/>
    </xf>
    <xf numFmtId="2" fontId="11" fillId="6" borderId="4" xfId="3" applyNumberFormat="1" applyFont="1" applyFill="1" applyBorder="1" applyAlignment="1" applyProtection="1">
      <alignment horizontal="right" vertical="center" indent="1"/>
      <protection locked="0" hidden="1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0" fontId="12" fillId="7" borderId="4" xfId="0" applyFont="1" applyFill="1" applyBorder="1" applyAlignment="1" applyProtection="1">
      <alignment vertical="center" wrapText="1"/>
      <protection hidden="1"/>
    </xf>
    <xf numFmtId="0" fontId="12" fillId="7" borderId="2" xfId="0" applyFont="1" applyFill="1" applyBorder="1" applyAlignment="1" applyProtection="1">
      <alignment horizontal="center" vertical="center" wrapText="1"/>
      <protection hidden="1"/>
    </xf>
    <xf numFmtId="49" fontId="12" fillId="7" borderId="4" xfId="0" applyNumberFormat="1" applyFont="1" applyFill="1" applyBorder="1" applyAlignment="1" applyProtection="1">
      <alignment vertical="center" wrapText="1"/>
      <protection hidden="1"/>
    </xf>
    <xf numFmtId="166" fontId="12" fillId="0" borderId="4" xfId="0" applyNumberFormat="1" applyFont="1" applyFill="1" applyBorder="1" applyAlignment="1" applyProtection="1">
      <alignment horizontal="center" vertical="center" wrapText="1"/>
      <protection hidden="1"/>
    </xf>
    <xf numFmtId="170" fontId="12" fillId="0" borderId="0" xfId="3" applyNumberFormat="1" applyFont="1" applyProtection="1">
      <protection hidden="1"/>
    </xf>
    <xf numFmtId="2" fontId="12" fillId="0" borderId="0" xfId="0" applyNumberFormat="1" applyFont="1" applyProtection="1">
      <protection hidden="1"/>
    </xf>
    <xf numFmtId="171" fontId="0" fillId="0" borderId="0" xfId="0" applyNumberFormat="1" applyProtection="1">
      <protection hidden="1"/>
    </xf>
    <xf numFmtId="0" fontId="9" fillId="0" borderId="0" xfId="0" applyFont="1"/>
    <xf numFmtId="0" fontId="18" fillId="0" borderId="4" xfId="8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quotePrefix="1" applyBorder="1"/>
    <xf numFmtId="0" fontId="18" fillId="0" borderId="4" xfId="8" applyBorder="1"/>
    <xf numFmtId="0" fontId="18" fillId="0" borderId="4" xfId="8" applyBorder="1" applyAlignment="1">
      <alignment horizontal="center"/>
    </xf>
    <xf numFmtId="4" fontId="18" fillId="0" borderId="4" xfId="8" applyNumberFormat="1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8" fillId="0" borderId="4" xfId="8" applyBorder="1"/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wrapText="1"/>
    </xf>
    <xf numFmtId="0" fontId="19" fillId="0" borderId="4" xfId="0" applyFont="1" applyBorder="1" applyAlignment="1" applyProtection="1">
      <alignment horizontal="right" vertical="center" wrapText="1"/>
      <protection hidden="1"/>
    </xf>
    <xf numFmtId="0" fontId="6" fillId="0" borderId="4" xfId="8" quotePrefix="1" applyFont="1" applyBorder="1"/>
    <xf numFmtId="0" fontId="6" fillId="0" borderId="4" xfId="8" applyFont="1" applyBorder="1" applyAlignment="1">
      <alignment horizontal="center"/>
    </xf>
    <xf numFmtId="0" fontId="5" fillId="0" borderId="4" xfId="8" quotePrefix="1" applyFont="1" applyBorder="1"/>
    <xf numFmtId="0" fontId="4" fillId="0" borderId="4" xfId="8" applyFont="1" applyBorder="1" applyAlignment="1">
      <alignment horizontal="center"/>
    </xf>
    <xf numFmtId="0" fontId="4" fillId="0" borderId="4" xfId="8" quotePrefix="1" applyFont="1" applyBorder="1"/>
    <xf numFmtId="0" fontId="12" fillId="4" borderId="4" xfId="0" applyNumberFormat="1" applyFont="1" applyFill="1" applyBorder="1" applyAlignment="1" applyProtection="1">
      <alignment vertical="center" wrapText="1"/>
      <protection hidden="1"/>
    </xf>
    <xf numFmtId="0" fontId="12" fillId="4" borderId="4" xfId="0" applyFont="1" applyFill="1" applyBorder="1" applyAlignment="1" applyProtection="1">
      <alignment vertical="center" wrapText="1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49" fontId="12" fillId="7" borderId="4" xfId="0" applyNumberFormat="1" applyFont="1" applyFill="1" applyBorder="1" applyAlignment="1" applyProtection="1">
      <alignment vertical="center" wrapText="1"/>
      <protection hidden="1"/>
    </xf>
    <xf numFmtId="166" fontId="1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4" borderId="4" xfId="0" applyFont="1" applyFill="1" applyBorder="1" applyAlignment="1" applyProtection="1">
      <alignment vertical="center" wrapText="1"/>
      <protection locked="0" hidden="1"/>
    </xf>
    <xf numFmtId="2" fontId="19" fillId="0" borderId="4" xfId="0" applyNumberFormat="1" applyFont="1" applyFill="1" applyBorder="1" applyAlignment="1" applyProtection="1">
      <alignment vertical="center" wrapText="1"/>
      <protection hidden="1"/>
    </xf>
    <xf numFmtId="166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11" borderId="8" xfId="0" applyFont="1" applyFill="1" applyBorder="1" applyAlignment="1">
      <alignment wrapText="1"/>
    </xf>
    <xf numFmtId="4" fontId="19" fillId="11" borderId="8" xfId="0" applyNumberFormat="1" applyFont="1" applyFill="1" applyBorder="1" applyAlignment="1">
      <alignment wrapText="1"/>
    </xf>
    <xf numFmtId="0" fontId="19" fillId="11" borderId="8" xfId="0" applyFont="1" applyFill="1" applyBorder="1" applyAlignment="1">
      <alignment horizontal="center" wrapText="1"/>
    </xf>
    <xf numFmtId="4" fontId="0" fillId="0" borderId="4" xfId="0" applyNumberFormat="1" applyBorder="1"/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2" fontId="12" fillId="4" borderId="4" xfId="0" applyNumberFormat="1" applyFont="1" applyFill="1" applyBorder="1" applyAlignment="1" applyProtection="1">
      <alignment vertical="center" wrapText="1"/>
      <protection hidden="1"/>
    </xf>
    <xf numFmtId="49" fontId="12" fillId="4" borderId="4" xfId="0" applyNumberFormat="1" applyFont="1" applyFill="1" applyBorder="1" applyAlignment="1" applyProtection="1">
      <alignment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165" fontId="12" fillId="4" borderId="4" xfId="3" applyFont="1" applyFill="1" applyBorder="1" applyAlignment="1" applyProtection="1">
      <alignment vertical="center" wrapText="1"/>
      <protection hidden="1"/>
    </xf>
    <xf numFmtId="165" fontId="12" fillId="0" borderId="4" xfId="3" applyFont="1" applyFill="1" applyBorder="1" applyAlignment="1" applyProtection="1">
      <alignment vertical="center" wrapText="1"/>
      <protection hidden="1"/>
    </xf>
    <xf numFmtId="0" fontId="19" fillId="11" borderId="8" xfId="0" applyFont="1" applyFill="1" applyBorder="1" applyAlignment="1" applyProtection="1">
      <alignment wrapText="1"/>
      <protection locked="0"/>
    </xf>
    <xf numFmtId="4" fontId="19" fillId="11" borderId="8" xfId="0" applyNumberFormat="1" applyFont="1" applyFill="1" applyBorder="1" applyAlignment="1" applyProtection="1">
      <alignment wrapText="1"/>
      <protection locked="0"/>
    </xf>
    <xf numFmtId="0" fontId="7" fillId="0" borderId="4" xfId="8" quotePrefix="1" applyFont="1" applyBorder="1" applyProtection="1">
      <protection hidden="1"/>
    </xf>
    <xf numFmtId="0" fontId="18" fillId="0" borderId="4" xfId="8" applyBorder="1" applyProtection="1">
      <protection hidden="1"/>
    </xf>
    <xf numFmtId="0" fontId="6" fillId="0" borderId="4" xfId="8" applyFont="1" applyBorder="1" applyAlignment="1" applyProtection="1">
      <alignment horizontal="center"/>
      <protection hidden="1"/>
    </xf>
    <xf numFmtId="4" fontId="18" fillId="0" borderId="4" xfId="8" applyNumberFormat="1" applyBorder="1" applyProtection="1">
      <protection hidden="1"/>
    </xf>
    <xf numFmtId="0" fontId="18" fillId="0" borderId="4" xfId="8" applyBorder="1" applyAlignment="1" applyProtection="1">
      <alignment horizontal="center"/>
      <protection hidden="1"/>
    </xf>
    <xf numFmtId="0" fontId="18" fillId="0" borderId="4" xfId="8" quotePrefix="1" applyBorder="1" applyProtection="1">
      <protection hidden="1"/>
    </xf>
    <xf numFmtId="0" fontId="7" fillId="0" borderId="4" xfId="8" applyFont="1" applyBorder="1" applyProtection="1">
      <protection hidden="1"/>
    </xf>
    <xf numFmtId="0" fontId="3" fillId="0" borderId="4" xfId="8" applyFont="1" applyBorder="1" applyAlignment="1" applyProtection="1">
      <alignment horizontal="center"/>
      <protection hidden="1"/>
    </xf>
    <xf numFmtId="0" fontId="4" fillId="0" borderId="4" xfId="8" applyFont="1" applyBorder="1" applyAlignment="1" applyProtection="1">
      <alignment horizontal="center"/>
      <protection hidden="1"/>
    </xf>
    <xf numFmtId="0" fontId="19" fillId="11" borderId="8" xfId="0" applyFont="1" applyFill="1" applyBorder="1" applyAlignment="1" applyProtection="1">
      <alignment wrapText="1"/>
      <protection hidden="1"/>
    </xf>
    <xf numFmtId="0" fontId="19" fillId="4" borderId="4" xfId="0" applyFont="1" applyFill="1" applyBorder="1" applyAlignment="1" applyProtection="1">
      <alignment vertical="center" wrapText="1"/>
      <protection hidden="1"/>
    </xf>
    <xf numFmtId="0" fontId="19" fillId="11" borderId="8" xfId="0" applyFont="1" applyFill="1" applyBorder="1" applyAlignment="1" applyProtection="1">
      <alignment horizontal="center" wrapText="1"/>
      <protection hidden="1"/>
    </xf>
    <xf numFmtId="4" fontId="4" fillId="0" borderId="4" xfId="24" applyNumberFormat="1" applyBorder="1" applyProtection="1">
      <protection hidden="1"/>
    </xf>
    <xf numFmtId="4" fontId="19" fillId="11" borderId="8" xfId="0" applyNumberFormat="1" applyFont="1" applyFill="1" applyBorder="1" applyAlignment="1" applyProtection="1">
      <alignment wrapText="1"/>
      <protection hidden="1"/>
    </xf>
    <xf numFmtId="2" fontId="12" fillId="7" borderId="4" xfId="0" applyNumberFormat="1" applyFont="1" applyFill="1" applyBorder="1" applyAlignment="1" applyProtection="1">
      <alignment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166" fontId="19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4" fontId="11" fillId="4" borderId="4" xfId="0" applyNumberFormat="1" applyFont="1" applyFill="1" applyBorder="1" applyAlignment="1" applyProtection="1"/>
    <xf numFmtId="2" fontId="11" fillId="4" borderId="4" xfId="3" applyNumberFormat="1" applyFont="1" applyFill="1" applyBorder="1" applyAlignment="1" applyProtection="1">
      <alignment vertical="center" wrapText="1"/>
    </xf>
    <xf numFmtId="0" fontId="12" fillId="7" borderId="4" xfId="0" applyFont="1" applyFill="1" applyBorder="1" applyAlignment="1" applyProtection="1">
      <alignment vertical="center" wrapText="1"/>
      <protection locked="0"/>
    </xf>
    <xf numFmtId="0" fontId="12" fillId="7" borderId="2" xfId="0" applyFont="1" applyFill="1" applyBorder="1" applyAlignment="1" applyProtection="1">
      <alignment horizontal="center" vertical="center" wrapText="1"/>
      <protection locked="0"/>
    </xf>
    <xf numFmtId="0" fontId="12" fillId="7" borderId="4" xfId="0" applyNumberFormat="1" applyFont="1" applyFill="1" applyBorder="1" applyAlignment="1" applyProtection="1">
      <alignment vertical="center" wrapText="1"/>
      <protection locked="0"/>
    </xf>
    <xf numFmtId="0" fontId="12" fillId="7" borderId="4" xfId="0" applyFont="1" applyFill="1" applyBorder="1" applyAlignment="1" applyProtection="1">
      <alignment horizontal="center" vertical="center" wrapText="1"/>
      <protection locked="0"/>
    </xf>
    <xf numFmtId="0" fontId="11" fillId="4" borderId="4" xfId="0" applyNumberFormat="1" applyFont="1" applyFill="1" applyBorder="1" applyAlignment="1" applyProtection="1">
      <alignment horizontal="left"/>
    </xf>
    <xf numFmtId="0" fontId="12" fillId="4" borderId="4" xfId="0" applyFont="1" applyFill="1" applyBorder="1" applyAlignment="1" applyProtection="1">
      <alignment vertical="center" wrapText="1"/>
      <protection hidden="1"/>
    </xf>
    <xf numFmtId="14" fontId="12" fillId="4" borderId="4" xfId="0" applyNumberFormat="1" applyFont="1" applyFill="1" applyBorder="1" applyAlignment="1" applyProtection="1">
      <alignment vertical="center" wrapText="1"/>
      <protection hidden="1"/>
    </xf>
    <xf numFmtId="0" fontId="1" fillId="0" borderId="4" xfId="8" applyFont="1" applyBorder="1" applyAlignment="1">
      <alignment horizontal="center"/>
    </xf>
    <xf numFmtId="0" fontId="10" fillId="0" borderId="0" xfId="0" applyFont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20" fillId="0" borderId="4" xfId="0" applyFont="1" applyBorder="1" applyAlignment="1" applyProtection="1">
      <alignment horizontal="center" vertical="center" wrapText="1"/>
      <protection hidden="1"/>
    </xf>
    <xf numFmtId="4" fontId="20" fillId="12" borderId="8" xfId="0" applyNumberFormat="1" applyFont="1" applyFill="1" applyBorder="1" applyAlignment="1">
      <alignment wrapText="1"/>
    </xf>
    <xf numFmtId="4" fontId="20" fillId="11" borderId="8" xfId="0" applyNumberFormat="1" applyFont="1" applyFill="1" applyBorder="1" applyAlignment="1">
      <alignment wrapText="1"/>
    </xf>
    <xf numFmtId="2" fontId="12" fillId="9" borderId="4" xfId="3" applyNumberFormat="1" applyFont="1" applyFill="1" applyBorder="1" applyAlignment="1" applyProtection="1">
      <alignment vertical="center" wrapText="1"/>
      <protection hidden="1"/>
    </xf>
    <xf numFmtId="2" fontId="12" fillId="9" borderId="4" xfId="3" applyNumberFormat="1" applyFont="1" applyFill="1" applyBorder="1" applyAlignment="1" applyProtection="1">
      <alignment vertical="center" wrapText="1"/>
      <protection locked="0" hidden="1"/>
    </xf>
    <xf numFmtId="7" fontId="12" fillId="6" borderId="2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6" borderId="3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6" borderId="5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8" borderId="2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8" borderId="3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8" borderId="5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9" borderId="2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9" borderId="3" xfId="3" applyNumberFormat="1" applyFont="1" applyFill="1" applyBorder="1" applyAlignment="1" applyProtection="1">
      <alignment horizontal="center" vertical="center" wrapText="1"/>
      <protection locked="0" hidden="1"/>
    </xf>
    <xf numFmtId="7" fontId="12" fillId="9" borderId="5" xfId="3" applyNumberFormat="1" applyFont="1" applyFill="1" applyBorder="1" applyAlignment="1" applyProtection="1">
      <alignment horizontal="center" vertical="center" wrapText="1"/>
      <protection locked="0" hidden="1"/>
    </xf>
    <xf numFmtId="7" fontId="16" fillId="10" borderId="4" xfId="3" applyNumberFormat="1" applyFont="1" applyFill="1" applyBorder="1" applyAlignment="1" applyProtection="1">
      <alignment horizontal="center" vertical="center" wrapText="1"/>
      <protection locked="0" hidden="1"/>
    </xf>
    <xf numFmtId="2" fontId="0" fillId="8" borderId="4" xfId="0" applyNumberFormat="1" applyFill="1" applyBorder="1" applyAlignment="1" applyProtection="1">
      <protection hidden="1"/>
    </xf>
    <xf numFmtId="10" fontId="12" fillId="8" borderId="4" xfId="11" applyNumberFormat="1" applyFont="1" applyFill="1" applyBorder="1" applyAlignment="1" applyProtection="1">
      <alignment vertical="center" wrapText="1"/>
      <protection locked="0" hidden="1"/>
    </xf>
    <xf numFmtId="2" fontId="12" fillId="8" borderId="4" xfId="3" applyNumberFormat="1" applyFont="1" applyFill="1" applyBorder="1" applyAlignment="1" applyProtection="1">
      <alignment vertical="center" wrapText="1"/>
      <protection locked="0" hidden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wrapText="1"/>
      <protection hidden="1"/>
    </xf>
    <xf numFmtId="166" fontId="11" fillId="0" borderId="2" xfId="0" applyNumberFormat="1" applyFont="1" applyFill="1" applyBorder="1" applyAlignment="1" applyProtection="1">
      <alignment vertical="center"/>
      <protection hidden="1"/>
    </xf>
    <xf numFmtId="166" fontId="11" fillId="0" borderId="3" xfId="0" applyNumberFormat="1" applyFont="1" applyFill="1" applyBorder="1" applyAlignment="1" applyProtection="1">
      <alignment vertical="center"/>
      <protection hidden="1"/>
    </xf>
    <xf numFmtId="166" fontId="11" fillId="0" borderId="5" xfId="0" applyNumberFormat="1" applyFont="1" applyFill="1" applyBorder="1" applyAlignment="1" applyProtection="1">
      <alignment vertical="center"/>
      <protection hidden="1"/>
    </xf>
    <xf numFmtId="0" fontId="11" fillId="4" borderId="2" xfId="0" applyFont="1" applyFill="1" applyBorder="1" applyAlignment="1" applyProtection="1">
      <alignment horizontal="left" wrapText="1"/>
    </xf>
    <xf numFmtId="0" fontId="11" fillId="4" borderId="3" xfId="0" applyFont="1" applyFill="1" applyBorder="1" applyAlignment="1" applyProtection="1">
      <alignment horizontal="left" wrapText="1"/>
    </xf>
    <xf numFmtId="0" fontId="11" fillId="4" borderId="5" xfId="0" applyFont="1" applyFill="1" applyBorder="1" applyAlignment="1" applyProtection="1">
      <alignment horizontal="left" wrapText="1"/>
    </xf>
    <xf numFmtId="0" fontId="12" fillId="4" borderId="2" xfId="0" applyFont="1" applyFill="1" applyBorder="1" applyAlignment="1" applyProtection="1">
      <alignment horizontal="center" wrapText="1"/>
    </xf>
    <xf numFmtId="0" fontId="12" fillId="4" borderId="5" xfId="0" applyFont="1" applyFill="1" applyBorder="1" applyAlignment="1" applyProtection="1">
      <alignment horizont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11" fillId="2" borderId="2" xfId="0" applyNumberFormat="1" applyFont="1" applyFill="1" applyBorder="1" applyAlignment="1" applyProtection="1">
      <alignment vertical="center" wrapText="1"/>
      <protection hidden="1"/>
    </xf>
    <xf numFmtId="49" fontId="11" fillId="2" borderId="3" xfId="0" applyNumberFormat="1" applyFont="1" applyFill="1" applyBorder="1" applyAlignment="1" applyProtection="1">
      <alignment vertical="center" wrapText="1"/>
      <protection hidden="1"/>
    </xf>
    <xf numFmtId="49" fontId="11" fillId="2" borderId="5" xfId="0" applyNumberFormat="1" applyFont="1" applyFill="1" applyBorder="1" applyAlignment="1" applyProtection="1">
      <alignment vertical="center" wrapText="1"/>
      <protection hidden="1"/>
    </xf>
    <xf numFmtId="0" fontId="11" fillId="2" borderId="2" xfId="0" applyNumberFormat="1" applyFont="1" applyFill="1" applyBorder="1" applyAlignment="1" applyProtection="1">
      <alignment vertical="center" wrapText="1"/>
      <protection hidden="1"/>
    </xf>
    <xf numFmtId="0" fontId="11" fillId="2" borderId="3" xfId="0" applyNumberFormat="1" applyFont="1" applyFill="1" applyBorder="1" applyAlignment="1" applyProtection="1">
      <alignment vertical="center" wrapText="1"/>
      <protection hidden="1"/>
    </xf>
    <xf numFmtId="0" fontId="11" fillId="2" borderId="5" xfId="0" applyNumberFormat="1" applyFont="1" applyFill="1" applyBorder="1" applyAlignment="1" applyProtection="1">
      <alignment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49" fontId="11" fillId="2" borderId="2" xfId="0" applyNumberFormat="1" applyFont="1" applyFill="1" applyBorder="1" applyAlignment="1" applyProtection="1">
      <alignment wrapText="1"/>
      <protection hidden="1"/>
    </xf>
    <xf numFmtId="49" fontId="11" fillId="2" borderId="3" xfId="0" applyNumberFormat="1" applyFont="1" applyFill="1" applyBorder="1" applyAlignment="1" applyProtection="1">
      <alignment wrapText="1"/>
      <protection hidden="1"/>
    </xf>
  </cellXfs>
  <cellStyles count="40">
    <cellStyle name="Currency 2" xfId="1"/>
    <cellStyle name="Currency 2 2" xfId="17"/>
    <cellStyle name="Currency 2 3" xfId="31"/>
    <cellStyle name="Komma" xfId="3" builtinId="3"/>
    <cellStyle name="Komma 2" xfId="2"/>
    <cellStyle name="Komma 2 2" xfId="18"/>
    <cellStyle name="Komma 2 3" xfId="32"/>
    <cellStyle name="Migliaia 2" xfId="4"/>
    <cellStyle name="Migliaia 2 2" xfId="20"/>
    <cellStyle name="Migliaia 2 3" xfId="34"/>
    <cellStyle name="Migliaia 3" xfId="5"/>
    <cellStyle name="Migliaia 3 2" xfId="21"/>
    <cellStyle name="Migliaia 3 3" xfId="35"/>
    <cellStyle name="Migliaia 4" xfId="19"/>
    <cellStyle name="Migliaia 5" xfId="33"/>
    <cellStyle name="Normal 2" xfId="6"/>
    <cellStyle name="Normal 2 2" xfId="22"/>
    <cellStyle name="Normale 2" xfId="7"/>
    <cellStyle name="Normale 2 2" xfId="23"/>
    <cellStyle name="Normale 3" xfId="8"/>
    <cellStyle name="Normale 3 2" xfId="24"/>
    <cellStyle name="Normale 3 3" xfId="36"/>
    <cellStyle name="Normale 9" xfId="9"/>
    <cellStyle name="Normale 9 2" xfId="25"/>
    <cellStyle name="Normale 9 3" xfId="37"/>
    <cellStyle name="Percent 2" xfId="10"/>
    <cellStyle name="Percent 2 2" xfId="26"/>
    <cellStyle name="Percentuale 2" xfId="12"/>
    <cellStyle name="Percentuale 2 2" xfId="27"/>
    <cellStyle name="Prozent" xfId="11" builtinId="5"/>
    <cellStyle name="Prozent 2" xfId="13"/>
    <cellStyle name="Prozent 2 2" xfId="28"/>
    <cellStyle name="Prozent 3" xfId="14"/>
    <cellStyle name="Standard" xfId="0" builtinId="0"/>
    <cellStyle name="Standard 2" xfId="15"/>
    <cellStyle name="Standard 2 2" xfId="29"/>
    <cellStyle name="Standard 2 3" xfId="38"/>
    <cellStyle name="Währung 2" xfId="16"/>
    <cellStyle name="Währung 2 2" xfId="30"/>
    <cellStyle name="Währung 2 3" xfId="39"/>
  </cellStyles>
  <dxfs count="24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sqref="A1:J1"/>
    </sheetView>
  </sheetViews>
  <sheetFormatPr baseColWidth="10" defaultColWidth="9.140625" defaultRowHeight="12.75"/>
  <cols>
    <col min="1" max="1" width="5.5703125" customWidth="1"/>
    <col min="2" max="2" width="13" style="1" customWidth="1"/>
    <col min="3" max="3" width="1.7109375" style="1" bestFit="1" customWidth="1"/>
    <col min="4" max="4" width="57.7109375" style="1" customWidth="1"/>
    <col min="5" max="5" width="16.7109375" style="1" customWidth="1"/>
    <col min="6" max="6" width="15" style="1" customWidth="1"/>
    <col min="7" max="7" width="11.28515625" style="1" customWidth="1"/>
    <col min="8" max="8" width="17" customWidth="1"/>
  </cols>
  <sheetData>
    <row r="1" spans="1:11" ht="15">
      <c r="A1" s="294" t="s">
        <v>290</v>
      </c>
      <c r="B1" s="294"/>
      <c r="C1" s="294"/>
      <c r="D1" s="294"/>
      <c r="E1" s="294"/>
      <c r="F1" s="294"/>
      <c r="G1" s="294"/>
      <c r="H1" s="294"/>
      <c r="I1" s="294"/>
      <c r="J1" s="294"/>
      <c r="K1" s="31"/>
    </row>
    <row r="3" spans="1:11">
      <c r="A3" s="295" t="s">
        <v>245</v>
      </c>
      <c r="B3" s="296"/>
      <c r="C3" s="297"/>
      <c r="D3" s="298" t="s">
        <v>2521</v>
      </c>
      <c r="E3" s="299"/>
      <c r="F3" s="299"/>
      <c r="G3" s="299"/>
      <c r="H3" s="300"/>
    </row>
    <row r="4" spans="1:11">
      <c r="A4" s="1"/>
      <c r="C4" s="11"/>
      <c r="F4" s="2"/>
      <c r="G4" s="2"/>
    </row>
    <row r="5" spans="1:11" ht="15">
      <c r="A5" s="3" t="s">
        <v>246</v>
      </c>
      <c r="B5" s="3"/>
      <c r="C5" s="44"/>
      <c r="D5" s="3"/>
      <c r="E5" s="4"/>
      <c r="F5" s="5"/>
      <c r="G5" s="5"/>
    </row>
    <row r="6" spans="1:11">
      <c r="A6" s="6" t="s">
        <v>247</v>
      </c>
      <c r="B6" s="7"/>
      <c r="C6" s="45"/>
      <c r="D6" s="7"/>
      <c r="E6" s="301" t="s">
        <v>97</v>
      </c>
      <c r="F6" s="302"/>
      <c r="G6" s="303"/>
      <c r="H6" s="303"/>
    </row>
    <row r="7" spans="1:11">
      <c r="A7" s="39"/>
      <c r="B7" s="38"/>
      <c r="C7" s="46"/>
      <c r="D7"/>
      <c r="E7"/>
      <c r="F7" s="8"/>
      <c r="G7" s="2"/>
      <c r="H7" s="8"/>
    </row>
    <row r="8" spans="1:11">
      <c r="A8" s="9" t="s">
        <v>248</v>
      </c>
      <c r="B8" s="10"/>
      <c r="C8" s="47"/>
      <c r="D8" s="10"/>
      <c r="E8" s="288" t="s">
        <v>14</v>
      </c>
      <c r="F8" s="289"/>
      <c r="G8" s="290"/>
      <c r="H8" s="290"/>
    </row>
    <row r="9" spans="1:11">
      <c r="A9" s="39"/>
      <c r="B9" s="38"/>
      <c r="C9" s="46"/>
      <c r="D9"/>
      <c r="E9"/>
      <c r="F9" s="8"/>
      <c r="G9" s="2"/>
      <c r="H9" s="8"/>
    </row>
    <row r="10" spans="1:11">
      <c r="A10" s="6" t="s">
        <v>277</v>
      </c>
      <c r="B10" s="7"/>
      <c r="C10" s="45"/>
      <c r="D10" s="7"/>
      <c r="E10" s="258">
        <v>1323101.8500000001</v>
      </c>
      <c r="F10" s="8"/>
      <c r="G10" s="2"/>
      <c r="H10" s="8"/>
    </row>
    <row r="11" spans="1:11">
      <c r="A11" s="6" t="s">
        <v>278</v>
      </c>
      <c r="B11" s="7"/>
      <c r="C11" s="45"/>
      <c r="D11" s="7"/>
      <c r="E11" s="258">
        <v>6135225.5099999998</v>
      </c>
      <c r="F11" s="52"/>
      <c r="G11" s="52"/>
      <c r="H11" s="52"/>
    </row>
    <row r="12" spans="1:11">
      <c r="A12" s="63" t="s">
        <v>288</v>
      </c>
      <c r="B12" s="49"/>
      <c r="C12" s="49"/>
      <c r="D12" s="49"/>
      <c r="E12" s="67"/>
      <c r="F12" s="2"/>
      <c r="G12" s="51"/>
      <c r="H12" s="51"/>
    </row>
    <row r="13" spans="1:11">
      <c r="A13" s="63" t="s">
        <v>289</v>
      </c>
      <c r="B13" s="50"/>
      <c r="C13" s="50"/>
      <c r="D13" s="50"/>
      <c r="E13" s="67"/>
      <c r="F13" s="2"/>
      <c r="G13" s="2"/>
      <c r="H13" s="8"/>
    </row>
    <row r="14" spans="1:11">
      <c r="A14" s="1"/>
      <c r="E14" s="11"/>
      <c r="F14" s="2"/>
      <c r="G14" s="2"/>
    </row>
    <row r="15" spans="1:11">
      <c r="A15" s="6" t="s">
        <v>274</v>
      </c>
      <c r="B15" s="7"/>
      <c r="C15" s="7"/>
      <c r="D15" s="7"/>
      <c r="E15" s="257">
        <v>42508</v>
      </c>
      <c r="F15" s="53"/>
      <c r="G15" s="53"/>
      <c r="H15" s="53"/>
    </row>
    <row r="16" spans="1:11">
      <c r="A16" s="1"/>
      <c r="F16" s="2"/>
      <c r="G16" s="2"/>
      <c r="H16" s="8"/>
    </row>
    <row r="17" spans="1:9">
      <c r="A17" s="6" t="s">
        <v>275</v>
      </c>
      <c r="B17" s="64"/>
      <c r="C17" s="64"/>
      <c r="D17" s="60"/>
      <c r="E17" s="68">
        <v>2015</v>
      </c>
      <c r="F17" s="2"/>
      <c r="G17" s="2"/>
      <c r="H17" s="8"/>
    </row>
    <row r="18" spans="1:9">
      <c r="A18" s="1"/>
      <c r="F18" s="2"/>
      <c r="G18" s="2"/>
      <c r="H18" s="8"/>
    </row>
    <row r="19" spans="1:9">
      <c r="A19" s="9" t="s">
        <v>249</v>
      </c>
      <c r="B19" s="10"/>
      <c r="C19" s="10"/>
      <c r="D19" s="10"/>
      <c r="E19" s="58"/>
      <c r="F19" s="54"/>
      <c r="G19" s="54"/>
      <c r="H19" s="54"/>
    </row>
    <row r="20" spans="1:9">
      <c r="A20" s="69"/>
      <c r="B20" s="69"/>
      <c r="C20" s="69"/>
      <c r="D20" s="69"/>
      <c r="E20" s="57"/>
      <c r="F20" s="54"/>
      <c r="G20" s="54"/>
      <c r="H20" s="54"/>
    </row>
    <row r="21" spans="1:9">
      <c r="A21" s="9" t="s">
        <v>276</v>
      </c>
      <c r="B21" s="10"/>
      <c r="C21" s="47"/>
      <c r="D21" s="10"/>
      <c r="E21" s="263" t="s">
        <v>2522</v>
      </c>
      <c r="F21" s="54"/>
      <c r="G21" s="54"/>
      <c r="H21" s="54"/>
    </row>
    <row r="22" spans="1:9">
      <c r="A22" s="1"/>
      <c r="B22" s="12"/>
      <c r="C22" s="12"/>
      <c r="D22" s="12"/>
      <c r="E22" s="12"/>
      <c r="F22" s="2"/>
      <c r="G22" s="55"/>
      <c r="H22" s="8"/>
    </row>
    <row r="23" spans="1:9">
      <c r="A23" s="9" t="s">
        <v>264</v>
      </c>
      <c r="B23" s="10"/>
      <c r="C23" s="10"/>
      <c r="D23" s="10"/>
      <c r="E23" s="59"/>
      <c r="F23" s="56"/>
      <c r="G23" s="56"/>
      <c r="H23" s="56"/>
    </row>
    <row r="24" spans="1:9">
      <c r="A24" s="1"/>
    </row>
    <row r="25" spans="1:9">
      <c r="A25" s="1"/>
      <c r="G25" s="2"/>
    </row>
    <row r="26" spans="1:9" ht="15">
      <c r="A26" s="4" t="s">
        <v>250</v>
      </c>
      <c r="B26" s="4"/>
      <c r="C26" s="4"/>
      <c r="D26" s="4"/>
      <c r="E26" s="4"/>
      <c r="F26" s="4"/>
      <c r="G26" s="5"/>
    </row>
    <row r="27" spans="1:9" s="38" customFormat="1" ht="15">
      <c r="A27" s="6" t="s">
        <v>251</v>
      </c>
      <c r="B27" s="6"/>
      <c r="C27" s="6"/>
      <c r="D27" s="62"/>
      <c r="E27" s="291"/>
      <c r="F27" s="292"/>
      <c r="G27" s="292"/>
      <c r="H27" s="293"/>
      <c r="I27" s="5"/>
    </row>
    <row r="28" spans="1:9" s="38" customFormat="1" ht="15">
      <c r="A28" s="40"/>
      <c r="B28" s="40"/>
      <c r="C28" s="40"/>
      <c r="D28" s="19"/>
      <c r="E28" s="71"/>
      <c r="F28" s="71"/>
      <c r="G28" s="71"/>
      <c r="H28" s="71"/>
      <c r="I28" s="5"/>
    </row>
    <row r="29" spans="1:9" s="38" customFormat="1">
      <c r="A29" s="6" t="s">
        <v>252</v>
      </c>
      <c r="B29" s="6"/>
      <c r="C29" s="45"/>
      <c r="D29" s="60"/>
      <c r="E29" s="291"/>
      <c r="F29" s="292"/>
      <c r="G29" s="292"/>
      <c r="H29" s="293"/>
    </row>
    <row r="30" spans="1:9" ht="15">
      <c r="A30" s="1"/>
      <c r="B30" s="4"/>
      <c r="C30" s="4"/>
      <c r="D30" s="4"/>
      <c r="E30" s="267"/>
      <c r="F30" s="267"/>
      <c r="G30" s="268"/>
      <c r="H30" s="269"/>
    </row>
    <row r="31" spans="1:9">
      <c r="A31" s="6" t="s">
        <v>253</v>
      </c>
      <c r="B31" s="7"/>
      <c r="C31" s="7"/>
      <c r="D31" s="60"/>
      <c r="E31" s="291"/>
      <c r="F31" s="292"/>
      <c r="G31" s="292"/>
      <c r="H31" s="293"/>
    </row>
    <row r="32" spans="1:9">
      <c r="A32" s="40"/>
      <c r="B32" s="40"/>
      <c r="C32" s="40"/>
      <c r="D32" s="18"/>
      <c r="E32" s="71"/>
      <c r="F32" s="71"/>
      <c r="G32" s="71"/>
      <c r="H32" s="71"/>
      <c r="I32" s="70"/>
    </row>
    <row r="33" spans="1:8">
      <c r="B33" s="27"/>
      <c r="C33" s="27"/>
      <c r="D33" s="28"/>
      <c r="E33" s="29"/>
      <c r="F33" s="29"/>
      <c r="G33" s="29"/>
    </row>
    <row r="34" spans="1:8">
      <c r="B34" s="27"/>
      <c r="C34" s="27"/>
      <c r="D34" s="28"/>
      <c r="E34" s="29"/>
      <c r="F34" s="29"/>
      <c r="G34" s="29"/>
    </row>
    <row r="35" spans="1:8">
      <c r="B35" s="27"/>
      <c r="C35" s="27"/>
      <c r="D35" s="27"/>
      <c r="E35" s="30"/>
      <c r="F35" s="30"/>
      <c r="G35" s="30"/>
    </row>
    <row r="36" spans="1:8" ht="54.75" customHeight="1">
      <c r="A36" s="284" t="s">
        <v>270</v>
      </c>
      <c r="B36" s="284"/>
      <c r="C36" s="284"/>
      <c r="D36" s="284"/>
      <c r="E36" s="284"/>
      <c r="F36" s="284"/>
      <c r="G36" s="284"/>
      <c r="H36" s="284"/>
    </row>
    <row r="37" spans="1:8" ht="54.75" customHeight="1">
      <c r="A37" s="278" t="s">
        <v>271</v>
      </c>
      <c r="B37" s="279"/>
      <c r="C37" s="279"/>
      <c r="D37" s="280"/>
      <c r="E37" s="287">
        <f>'A Misura'!H7</f>
        <v>0</v>
      </c>
      <c r="F37" s="287"/>
      <c r="G37" s="287"/>
      <c r="H37" s="287"/>
    </row>
    <row r="38" spans="1:8" ht="54.75" customHeight="1">
      <c r="A38" s="281" t="s">
        <v>272</v>
      </c>
      <c r="B38" s="282"/>
      <c r="C38" s="282"/>
      <c r="D38" s="283"/>
      <c r="E38" s="274">
        <f>'A Corpo'!H6</f>
        <v>0</v>
      </c>
      <c r="F38" s="274"/>
      <c r="G38" s="274"/>
      <c r="H38" s="274"/>
    </row>
    <row r="39" spans="1:8" ht="54.75" customHeight="1">
      <c r="A39" s="278" t="s">
        <v>285</v>
      </c>
      <c r="B39" s="279"/>
      <c r="C39" s="279"/>
      <c r="D39" s="280"/>
      <c r="E39" s="287">
        <f>'A Corpo'!H7</f>
        <v>0</v>
      </c>
      <c r="F39" s="287"/>
      <c r="G39" s="287"/>
      <c r="H39" s="287"/>
    </row>
    <row r="40" spans="1:8" ht="54.75" customHeight="1">
      <c r="A40" s="281" t="s">
        <v>284</v>
      </c>
      <c r="B40" s="282"/>
      <c r="C40" s="282"/>
      <c r="D40" s="283"/>
      <c r="E40" s="274">
        <f>'A Corpo'!H8</f>
        <v>0</v>
      </c>
      <c r="F40" s="274"/>
      <c r="G40" s="274"/>
      <c r="H40" s="274"/>
    </row>
    <row r="41" spans="1:8" ht="54.75" customHeight="1">
      <c r="A41" s="278" t="s">
        <v>282</v>
      </c>
      <c r="B41" s="279"/>
      <c r="C41" s="279"/>
      <c r="D41" s="280"/>
      <c r="E41" s="285">
        <f>SUM(E37:E40)</f>
        <v>0</v>
      </c>
      <c r="F41" s="285"/>
      <c r="G41" s="285"/>
      <c r="H41" s="285"/>
    </row>
    <row r="42" spans="1:8" ht="54.75" customHeight="1">
      <c r="A42" s="281" t="s">
        <v>273</v>
      </c>
      <c r="B42" s="282"/>
      <c r="C42" s="282"/>
      <c r="D42" s="283"/>
      <c r="E42" s="274">
        <f>IF(AND(E10&gt;0,E11&gt;0,E12&gt;0,E13&gt;0),SUM(E10:E13),IF(AND(E11&gt;0,E12&gt;0,E13&gt;0),SUM(E11:E13),IF(AND(E10&gt;0,E11&gt;0),SUM(E10:E11),IF(E10&gt;0,E10,IF(E11&gt;0,E11,0)))))</f>
        <v>7458327.3599999994</v>
      </c>
      <c r="F42" s="274"/>
      <c r="G42" s="274"/>
      <c r="H42" s="274"/>
    </row>
    <row r="43" spans="1:8" ht="54.75" customHeight="1">
      <c r="A43" s="278" t="str">
        <f>IF(E43&lt;0,"Ribasso d'asta in %",IF(E43&gt;0,"Rialzo in %",""))</f>
        <v>Ribasso d'asta in %</v>
      </c>
      <c r="B43" s="279"/>
      <c r="C43" s="279"/>
      <c r="D43" s="280"/>
      <c r="E43" s="286">
        <f>IF(E42=0,0,(E41/E42)-1)</f>
        <v>-1</v>
      </c>
      <c r="F43" s="286"/>
      <c r="G43" s="286"/>
      <c r="H43" s="286"/>
    </row>
    <row r="44" spans="1:8" ht="54.75" customHeight="1">
      <c r="A44" s="281" t="s">
        <v>281</v>
      </c>
      <c r="B44" s="282"/>
      <c r="C44" s="282"/>
      <c r="D44" s="283"/>
      <c r="E44" s="275"/>
      <c r="F44" s="276"/>
      <c r="G44" s="276"/>
      <c r="H44" s="277"/>
    </row>
    <row r="45" spans="1:8" ht="54.75" customHeight="1">
      <c r="A45" s="278" t="s">
        <v>267</v>
      </c>
      <c r="B45" s="279"/>
      <c r="C45" s="279"/>
      <c r="D45" s="280"/>
      <c r="E45" s="273">
        <f>+'Oneri sicurezza'!H7</f>
        <v>219515.2</v>
      </c>
      <c r="F45" s="273"/>
      <c r="G45" s="273"/>
      <c r="H45" s="273"/>
    </row>
    <row r="46" spans="1:8" ht="54.75" customHeight="1">
      <c r="A46" s="278" t="s">
        <v>283</v>
      </c>
      <c r="B46" s="279"/>
      <c r="C46" s="279"/>
      <c r="D46" s="280"/>
      <c r="E46" s="274">
        <f>E41+E45</f>
        <v>219515.2</v>
      </c>
      <c r="F46" s="274"/>
      <c r="G46" s="274"/>
      <c r="H46" s="274"/>
    </row>
  </sheetData>
  <sheetProtection sheet="1" objects="1" scenarios="1"/>
  <mergeCells count="31">
    <mergeCell ref="A1:J1"/>
    <mergeCell ref="A3:C3"/>
    <mergeCell ref="D3:H3"/>
    <mergeCell ref="E6:F6"/>
    <mergeCell ref="G6:H6"/>
    <mergeCell ref="E8:F8"/>
    <mergeCell ref="G8:H8"/>
    <mergeCell ref="E27:H27"/>
    <mergeCell ref="E29:H29"/>
    <mergeCell ref="E31:H31"/>
    <mergeCell ref="A40:D40"/>
    <mergeCell ref="A41:D41"/>
    <mergeCell ref="A36:H36"/>
    <mergeCell ref="A43:D43"/>
    <mergeCell ref="E40:H40"/>
    <mergeCell ref="E41:H41"/>
    <mergeCell ref="E42:H42"/>
    <mergeCell ref="E43:H43"/>
    <mergeCell ref="A42:D42"/>
    <mergeCell ref="E37:H37"/>
    <mergeCell ref="E38:H38"/>
    <mergeCell ref="E39:H39"/>
    <mergeCell ref="A37:D37"/>
    <mergeCell ref="A38:D38"/>
    <mergeCell ref="A39:D39"/>
    <mergeCell ref="E45:H45"/>
    <mergeCell ref="E46:H46"/>
    <mergeCell ref="E44:H44"/>
    <mergeCell ref="A45:D45"/>
    <mergeCell ref="A46:D46"/>
    <mergeCell ref="A44:D44"/>
  </mergeCells>
  <conditionalFormatting sqref="E31:E32 E19:E20 E15 G8 E6 E8 G6">
    <cfRule type="cellIs" dxfId="242" priority="12" stopIfTrue="1" operator="notEqual">
      <formula>""</formula>
    </cfRule>
  </conditionalFormatting>
  <conditionalFormatting sqref="E27:E28">
    <cfRule type="cellIs" dxfId="241" priority="11" stopIfTrue="1" operator="notEqual">
      <formula>""</formula>
    </cfRule>
  </conditionalFormatting>
  <conditionalFormatting sqref="E10:E13">
    <cfRule type="cellIs" dxfId="240" priority="10" stopIfTrue="1" operator="notEqual">
      <formula>""</formula>
    </cfRule>
  </conditionalFormatting>
  <conditionalFormatting sqref="E29">
    <cfRule type="cellIs" dxfId="239" priority="8" stopIfTrue="1" operator="notEqual">
      <formula>""</formula>
    </cfRule>
  </conditionalFormatting>
  <conditionalFormatting sqref="E17">
    <cfRule type="cellIs" dxfId="238" priority="7" stopIfTrue="1" operator="notEqual">
      <formula>""</formula>
    </cfRule>
  </conditionalFormatting>
  <conditionalFormatting sqref="D3">
    <cfRule type="cellIs" dxfId="237" priority="6" stopIfTrue="1" operator="notEqual">
      <formula>""</formula>
    </cfRule>
  </conditionalFormatting>
  <conditionalFormatting sqref="E21">
    <cfRule type="cellIs" dxfId="236" priority="1" stopIfTrue="1" operator="notEqual">
      <formula>""</formula>
    </cfRule>
  </conditionalFormatting>
  <dataValidations disablePrompts="1" count="3">
    <dataValidation type="list" allowBlank="1" showInputMessage="1" showErrorMessage="1" sqref="E6:F6">
      <formula1>Gemeinden</formula1>
    </dataValidation>
    <dataValidation type="list" allowBlank="1" showInputMessage="1" showErrorMessage="1" sqref="E8:F8">
      <formula1>dislocazione</formula1>
    </dataValidation>
    <dataValidation type="custom" allowBlank="1" showInputMessage="1" showErrorMessage="1" errorTitle="Attenzione!" error="Importo con solo 2 (due) posizioni decimali!!!" sqref="E10:E13">
      <formula1>E10=ROUND(E10,2)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190"/>
  <sheetViews>
    <sheetView topLeftCell="A139" zoomScaleNormal="100" workbookViewId="0">
      <selection activeCell="G168" sqref="G168"/>
    </sheetView>
  </sheetViews>
  <sheetFormatPr baseColWidth="10" defaultColWidth="9.140625" defaultRowHeight="12.75"/>
  <cols>
    <col min="1" max="1" width="5.5703125" style="38" customWidth="1"/>
    <col min="2" max="2" width="13" style="1" customWidth="1"/>
    <col min="3" max="3" width="2.140625" style="11" bestFit="1" customWidth="1"/>
    <col min="4" max="4" width="57.7109375" style="1" customWidth="1"/>
    <col min="5" max="5" width="16.7109375" style="1" customWidth="1"/>
    <col min="6" max="6" width="15" style="79" customWidth="1"/>
    <col min="7" max="7" width="17" style="80" customWidth="1"/>
    <col min="8" max="8" width="17" style="38" customWidth="1"/>
    <col min="9" max="16384" width="9.140625" style="38"/>
  </cols>
  <sheetData>
    <row r="1" spans="1:14" ht="15">
      <c r="A1" s="310" t="s">
        <v>241</v>
      </c>
      <c r="B1" s="311"/>
      <c r="C1" s="311"/>
      <c r="D1" s="311"/>
      <c r="E1" s="311"/>
      <c r="F1" s="311"/>
      <c r="G1" s="311"/>
      <c r="H1" s="311"/>
      <c r="I1" s="311"/>
      <c r="J1" s="312"/>
      <c r="K1" s="31"/>
    </row>
    <row r="2" spans="1:14">
      <c r="F2" s="1"/>
      <c r="G2" s="1"/>
    </row>
    <row r="3" spans="1:14">
      <c r="A3" s="1"/>
      <c r="F3" s="1"/>
      <c r="G3" s="1"/>
    </row>
    <row r="4" spans="1:14">
      <c r="A4" s="1"/>
      <c r="F4" s="1"/>
      <c r="G4" s="1"/>
    </row>
    <row r="5" spans="1:14" ht="15">
      <c r="A5" s="22"/>
      <c r="B5" s="22"/>
      <c r="C5" s="48"/>
      <c r="D5" s="23" t="s">
        <v>263</v>
      </c>
      <c r="E5" s="24"/>
      <c r="F5" s="24"/>
      <c r="G5" s="24"/>
      <c r="H5" s="25"/>
    </row>
    <row r="6" spans="1:14">
      <c r="A6" s="1"/>
      <c r="F6" s="1"/>
      <c r="G6" s="1"/>
      <c r="H6" s="1"/>
    </row>
    <row r="7" spans="1:14">
      <c r="A7" s="22"/>
      <c r="B7" s="22"/>
      <c r="C7" s="48"/>
      <c r="D7" s="304" t="s">
        <v>280</v>
      </c>
      <c r="E7" s="305"/>
      <c r="F7" s="305"/>
      <c r="G7" s="306"/>
      <c r="H7" s="66">
        <f>SUM($H$17:$H$9990)</f>
        <v>0</v>
      </c>
    </row>
    <row r="8" spans="1:14">
      <c r="A8" s="22"/>
      <c r="B8" s="22"/>
      <c r="C8" s="48"/>
      <c r="D8" s="304" t="s">
        <v>279</v>
      </c>
      <c r="E8" s="305"/>
      <c r="F8" s="305"/>
      <c r="G8" s="306"/>
      <c r="H8" s="66">
        <f>+OFFERTA!E10</f>
        <v>1323101.8500000001</v>
      </c>
    </row>
    <row r="9" spans="1:14">
      <c r="B9" s="22"/>
      <c r="C9" s="48"/>
      <c r="D9" s="307" t="str">
        <f>IF(H9&lt;0,"Ribasso d'asta in %",IF(H9&gt;0,"Rialzo d'asta in %",""))</f>
        <v>Ribasso d'asta in %</v>
      </c>
      <c r="E9" s="308"/>
      <c r="F9" s="308"/>
      <c r="G9" s="309"/>
      <c r="H9" s="26">
        <f>IF(H8=0,0,(H7/H8)-1)</f>
        <v>-1</v>
      </c>
    </row>
    <row r="10" spans="1:14">
      <c r="F10" s="1"/>
      <c r="G10" s="1"/>
    </row>
    <row r="11" spans="1:14">
      <c r="F11" s="1"/>
      <c r="G11" s="1"/>
    </row>
    <row r="12" spans="1:14">
      <c r="F12" s="1"/>
      <c r="G12" s="61"/>
      <c r="H12" s="1"/>
    </row>
    <row r="13" spans="1:14">
      <c r="F13" s="1"/>
      <c r="G13" s="61"/>
      <c r="H13" s="72"/>
    </row>
    <row r="14" spans="1:14">
      <c r="A14" s="1"/>
      <c r="F14" s="1"/>
      <c r="G14" s="1"/>
    </row>
    <row r="15" spans="1:14" ht="15">
      <c r="A15" s="13"/>
      <c r="B15" s="3" t="s">
        <v>254</v>
      </c>
      <c r="C15" s="44"/>
      <c r="D15" s="3"/>
      <c r="E15" s="3"/>
      <c r="F15" s="3"/>
      <c r="G15" s="3"/>
    </row>
    <row r="16" spans="1:14" ht="55.9" customHeight="1">
      <c r="A16" s="14" t="s">
        <v>255</v>
      </c>
      <c r="B16" s="14" t="s">
        <v>256</v>
      </c>
      <c r="C16" s="14" t="s">
        <v>244</v>
      </c>
      <c r="D16" s="15" t="s">
        <v>242</v>
      </c>
      <c r="E16" s="14" t="s">
        <v>257</v>
      </c>
      <c r="F16" s="14" t="s">
        <v>258</v>
      </c>
      <c r="G16" s="14" t="s">
        <v>259</v>
      </c>
      <c r="H16" s="14" t="s">
        <v>260</v>
      </c>
      <c r="I16" s="16" t="s">
        <v>261</v>
      </c>
      <c r="J16" s="17" t="s">
        <v>262</v>
      </c>
      <c r="N16" s="41"/>
    </row>
    <row r="17" spans="1:13" ht="15">
      <c r="A17" s="83">
        <v>1</v>
      </c>
      <c r="B17" s="215" t="s">
        <v>2259</v>
      </c>
      <c r="C17" s="75" t="s">
        <v>243</v>
      </c>
      <c r="D17" s="84" t="s">
        <v>295</v>
      </c>
      <c r="E17" s="85" t="s">
        <v>296</v>
      </c>
      <c r="F17" s="86">
        <v>11.61</v>
      </c>
      <c r="G17" s="254"/>
      <c r="H17" s="65">
        <f>+IF(AND(F17="",G17=""),"",G17*F17)</f>
        <v>0</v>
      </c>
      <c r="I17" s="78" t="str">
        <f>IF(E17&lt;&gt;"","M","")</f>
        <v>M</v>
      </c>
      <c r="J17" s="77" t="s">
        <v>966</v>
      </c>
      <c r="K17" s="81"/>
    </row>
    <row r="18" spans="1:13" ht="15">
      <c r="A18" s="83">
        <v>2</v>
      </c>
      <c r="B18" s="215" t="s">
        <v>2260</v>
      </c>
      <c r="C18" s="75" t="s">
        <v>243</v>
      </c>
      <c r="D18" s="84" t="s">
        <v>297</v>
      </c>
      <c r="E18" s="85" t="s">
        <v>296</v>
      </c>
      <c r="F18" s="86">
        <v>37.78</v>
      </c>
      <c r="G18" s="254"/>
      <c r="H18" s="65">
        <f t="shared" ref="H18:H81" si="0">+IF(AND(F18="",G18=""),"",ROUND(G18,2)*F18)</f>
        <v>0</v>
      </c>
      <c r="I18" s="78" t="str">
        <f t="shared" ref="I18:I52" si="1">IF(E18&lt;&gt;"","M","")</f>
        <v>M</v>
      </c>
      <c r="J18" s="77" t="s">
        <v>966</v>
      </c>
      <c r="K18" s="81"/>
      <c r="M18" s="42"/>
    </row>
    <row r="19" spans="1:13" ht="15">
      <c r="A19" s="87">
        <v>3</v>
      </c>
      <c r="B19" s="215" t="s">
        <v>2261</v>
      </c>
      <c r="C19" s="75" t="s">
        <v>243</v>
      </c>
      <c r="D19" s="89" t="s">
        <v>307</v>
      </c>
      <c r="E19" s="90" t="s">
        <v>308</v>
      </c>
      <c r="F19" s="91">
        <v>756.14</v>
      </c>
      <c r="G19" s="254"/>
      <c r="H19" s="65">
        <f t="shared" si="0"/>
        <v>0</v>
      </c>
      <c r="I19" s="78" t="str">
        <f t="shared" si="1"/>
        <v>M</v>
      </c>
      <c r="J19" s="77" t="s">
        <v>966</v>
      </c>
      <c r="K19" s="81"/>
      <c r="M19" s="43"/>
    </row>
    <row r="20" spans="1:13" ht="15">
      <c r="A20" s="87">
        <v>4</v>
      </c>
      <c r="B20" s="88" t="s">
        <v>298</v>
      </c>
      <c r="C20" s="75"/>
      <c r="D20" s="89" t="s">
        <v>309</v>
      </c>
      <c r="E20" s="90" t="s">
        <v>310</v>
      </c>
      <c r="F20" s="91">
        <v>2375.5500000000002</v>
      </c>
      <c r="G20" s="254"/>
      <c r="H20" s="65">
        <f t="shared" si="0"/>
        <v>0</v>
      </c>
      <c r="I20" s="78" t="str">
        <f t="shared" si="1"/>
        <v>M</v>
      </c>
      <c r="J20" s="77" t="s">
        <v>966</v>
      </c>
      <c r="K20" s="81"/>
      <c r="M20" s="42"/>
    </row>
    <row r="21" spans="1:13" ht="15">
      <c r="A21" s="87">
        <v>5</v>
      </c>
      <c r="B21" s="88" t="s">
        <v>299</v>
      </c>
      <c r="C21" s="75"/>
      <c r="D21" s="89" t="s">
        <v>311</v>
      </c>
      <c r="E21" s="90" t="s">
        <v>312</v>
      </c>
      <c r="F21" s="91">
        <v>8977</v>
      </c>
      <c r="G21" s="254"/>
      <c r="H21" s="65">
        <f t="shared" si="0"/>
        <v>0</v>
      </c>
      <c r="I21" s="78" t="str">
        <f t="shared" si="1"/>
        <v>M</v>
      </c>
      <c r="J21" s="77" t="s">
        <v>966</v>
      </c>
      <c r="K21" s="81"/>
    </row>
    <row r="22" spans="1:13" ht="15">
      <c r="A22" s="87">
        <v>6</v>
      </c>
      <c r="B22" s="219" t="s">
        <v>300</v>
      </c>
      <c r="C22" s="75"/>
      <c r="D22" s="89" t="s">
        <v>313</v>
      </c>
      <c r="E22" s="90" t="s">
        <v>310</v>
      </c>
      <c r="F22" s="91">
        <v>2375.5500000000002</v>
      </c>
      <c r="G22" s="254"/>
      <c r="H22" s="65">
        <f t="shared" si="0"/>
        <v>0</v>
      </c>
      <c r="I22" s="78" t="str">
        <f t="shared" si="1"/>
        <v>M</v>
      </c>
      <c r="J22" s="77" t="s">
        <v>966</v>
      </c>
      <c r="K22" s="81"/>
    </row>
    <row r="23" spans="1:13" ht="15">
      <c r="A23" s="87">
        <v>7</v>
      </c>
      <c r="B23" s="215" t="s">
        <v>2262</v>
      </c>
      <c r="C23" s="75" t="s">
        <v>243</v>
      </c>
      <c r="D23" s="89" t="s">
        <v>314</v>
      </c>
      <c r="E23" s="90" t="s">
        <v>310</v>
      </c>
      <c r="F23" s="91">
        <v>3140.17</v>
      </c>
      <c r="G23" s="254"/>
      <c r="H23" s="65">
        <f t="shared" si="0"/>
        <v>0</v>
      </c>
      <c r="I23" s="78" t="str">
        <f t="shared" si="1"/>
        <v>M</v>
      </c>
      <c r="J23" s="77" t="s">
        <v>966</v>
      </c>
      <c r="K23" s="81"/>
    </row>
    <row r="24" spans="1:13" ht="15">
      <c r="A24" s="87">
        <v>8</v>
      </c>
      <c r="B24" s="88" t="s">
        <v>301</v>
      </c>
      <c r="C24" s="75"/>
      <c r="D24" s="89" t="s">
        <v>315</v>
      </c>
      <c r="E24" s="90" t="s">
        <v>310</v>
      </c>
      <c r="F24" s="91">
        <v>945</v>
      </c>
      <c r="G24" s="254"/>
      <c r="H24" s="65">
        <f t="shared" si="0"/>
        <v>0</v>
      </c>
      <c r="I24" s="78" t="str">
        <f t="shared" si="1"/>
        <v>M</v>
      </c>
      <c r="J24" s="77" t="s">
        <v>966</v>
      </c>
      <c r="K24" s="81"/>
      <c r="M24" s="42"/>
    </row>
    <row r="25" spans="1:13" ht="15">
      <c r="A25" s="87">
        <v>9</v>
      </c>
      <c r="B25" s="215" t="s">
        <v>2263</v>
      </c>
      <c r="C25" s="75" t="s">
        <v>243</v>
      </c>
      <c r="D25" s="89" t="s">
        <v>316</v>
      </c>
      <c r="E25" s="90" t="s">
        <v>310</v>
      </c>
      <c r="F25" s="91">
        <v>697.4</v>
      </c>
      <c r="G25" s="254"/>
      <c r="H25" s="65">
        <f t="shared" si="0"/>
        <v>0</v>
      </c>
      <c r="I25" s="78" t="str">
        <f t="shared" si="1"/>
        <v>M</v>
      </c>
      <c r="J25" s="77" t="s">
        <v>966</v>
      </c>
      <c r="K25" s="81"/>
      <c r="M25" s="43"/>
    </row>
    <row r="26" spans="1:13" ht="15">
      <c r="A26" s="87">
        <v>10</v>
      </c>
      <c r="B26" s="88" t="s">
        <v>302</v>
      </c>
      <c r="C26" s="76"/>
      <c r="D26" s="89" t="s">
        <v>317</v>
      </c>
      <c r="E26" s="90" t="s">
        <v>310</v>
      </c>
      <c r="F26" s="91">
        <v>617.14</v>
      </c>
      <c r="G26" s="254"/>
      <c r="H26" s="65">
        <f t="shared" si="0"/>
        <v>0</v>
      </c>
      <c r="I26" s="78" t="str">
        <f t="shared" si="1"/>
        <v>M</v>
      </c>
      <c r="J26" s="77" t="s">
        <v>966</v>
      </c>
      <c r="K26" s="81"/>
      <c r="M26" s="42"/>
    </row>
    <row r="27" spans="1:13" ht="15">
      <c r="A27" s="87">
        <v>11</v>
      </c>
      <c r="B27" s="215" t="s">
        <v>2264</v>
      </c>
      <c r="C27" s="75" t="s">
        <v>243</v>
      </c>
      <c r="D27" s="89" t="s">
        <v>318</v>
      </c>
      <c r="E27" s="90" t="s">
        <v>310</v>
      </c>
      <c r="F27" s="91">
        <v>390.69</v>
      </c>
      <c r="G27" s="254"/>
      <c r="H27" s="65">
        <f t="shared" si="0"/>
        <v>0</v>
      </c>
      <c r="I27" s="78" t="str">
        <f t="shared" si="1"/>
        <v>M</v>
      </c>
      <c r="J27" s="77" t="s">
        <v>966</v>
      </c>
      <c r="K27" s="81"/>
    </row>
    <row r="28" spans="1:13" ht="15">
      <c r="A28" s="87">
        <v>12</v>
      </c>
      <c r="B28" s="215" t="s">
        <v>2265</v>
      </c>
      <c r="C28" s="75" t="s">
        <v>243</v>
      </c>
      <c r="D28" s="89" t="s">
        <v>319</v>
      </c>
      <c r="E28" s="90" t="s">
        <v>340</v>
      </c>
      <c r="F28" s="91">
        <v>200</v>
      </c>
      <c r="G28" s="254"/>
      <c r="H28" s="65">
        <f t="shared" si="0"/>
        <v>0</v>
      </c>
      <c r="I28" s="78" t="str">
        <f t="shared" si="1"/>
        <v>M</v>
      </c>
      <c r="J28" s="77" t="s">
        <v>966</v>
      </c>
      <c r="K28" s="81"/>
    </row>
    <row r="29" spans="1:13" ht="15">
      <c r="A29" s="87">
        <v>13</v>
      </c>
      <c r="B29" s="215" t="s">
        <v>2266</v>
      </c>
      <c r="C29" s="75" t="s">
        <v>243</v>
      </c>
      <c r="D29" s="89" t="s">
        <v>320</v>
      </c>
      <c r="E29" s="90" t="s">
        <v>340</v>
      </c>
      <c r="F29" s="91">
        <v>186.9</v>
      </c>
      <c r="G29" s="254"/>
      <c r="H29" s="65">
        <f t="shared" si="0"/>
        <v>0</v>
      </c>
      <c r="I29" s="78" t="str">
        <f t="shared" si="1"/>
        <v>M</v>
      </c>
      <c r="J29" s="77" t="s">
        <v>966</v>
      </c>
      <c r="K29" s="81"/>
    </row>
    <row r="30" spans="1:13" ht="15">
      <c r="A30" s="87">
        <v>14</v>
      </c>
      <c r="B30" s="88" t="s">
        <v>303</v>
      </c>
      <c r="C30" s="76"/>
      <c r="D30" s="89" t="s">
        <v>321</v>
      </c>
      <c r="E30" s="90" t="s">
        <v>310</v>
      </c>
      <c r="F30" s="91">
        <v>1719.08</v>
      </c>
      <c r="G30" s="254"/>
      <c r="H30" s="65">
        <f t="shared" si="0"/>
        <v>0</v>
      </c>
      <c r="I30" s="78" t="str">
        <f t="shared" si="1"/>
        <v>M</v>
      </c>
      <c r="J30" s="77" t="s">
        <v>966</v>
      </c>
      <c r="K30" s="81"/>
      <c r="M30" s="42"/>
    </row>
    <row r="31" spans="1:13" ht="15">
      <c r="A31" s="87">
        <v>15</v>
      </c>
      <c r="B31" s="88" t="s">
        <v>304</v>
      </c>
      <c r="C31" s="76"/>
      <c r="D31" s="89" t="s">
        <v>322</v>
      </c>
      <c r="E31" s="90" t="s">
        <v>310</v>
      </c>
      <c r="F31" s="91">
        <v>617.28</v>
      </c>
      <c r="G31" s="254"/>
      <c r="H31" s="65">
        <f t="shared" si="0"/>
        <v>0</v>
      </c>
      <c r="I31" s="78" t="str">
        <f t="shared" si="1"/>
        <v>M</v>
      </c>
      <c r="J31" s="77" t="s">
        <v>966</v>
      </c>
      <c r="K31" s="81"/>
      <c r="M31" s="43"/>
    </row>
    <row r="32" spans="1:13" ht="15">
      <c r="A32" s="87">
        <v>16</v>
      </c>
      <c r="B32" s="215" t="s">
        <v>2267</v>
      </c>
      <c r="C32" s="75" t="s">
        <v>243</v>
      </c>
      <c r="D32" s="89" t="s">
        <v>323</v>
      </c>
      <c r="E32" s="90" t="s">
        <v>310</v>
      </c>
      <c r="F32" s="91">
        <v>374.3</v>
      </c>
      <c r="G32" s="254"/>
      <c r="H32" s="65">
        <f t="shared" si="0"/>
        <v>0</v>
      </c>
      <c r="I32" s="78" t="str">
        <f t="shared" si="1"/>
        <v>M</v>
      </c>
      <c r="J32" s="77" t="s">
        <v>966</v>
      </c>
      <c r="K32" s="81"/>
      <c r="M32" s="42"/>
    </row>
    <row r="33" spans="1:13" ht="15">
      <c r="A33" s="87">
        <v>17</v>
      </c>
      <c r="B33" s="215" t="s">
        <v>2268</v>
      </c>
      <c r="C33" s="75" t="s">
        <v>243</v>
      </c>
      <c r="D33" s="89" t="s">
        <v>324</v>
      </c>
      <c r="E33" s="216" t="s">
        <v>2333</v>
      </c>
      <c r="F33" s="91">
        <v>8</v>
      </c>
      <c r="G33" s="254"/>
      <c r="H33" s="65">
        <f t="shared" si="0"/>
        <v>0</v>
      </c>
      <c r="I33" s="78" t="str">
        <f t="shared" si="1"/>
        <v>M</v>
      </c>
      <c r="J33" s="77" t="s">
        <v>966</v>
      </c>
      <c r="K33" s="81"/>
    </row>
    <row r="34" spans="1:13" ht="15">
      <c r="A34" s="87">
        <v>18</v>
      </c>
      <c r="B34" s="215" t="s">
        <v>2269</v>
      </c>
      <c r="C34" s="75" t="s">
        <v>243</v>
      </c>
      <c r="D34" s="89" t="s">
        <v>325</v>
      </c>
      <c r="E34" s="216" t="s">
        <v>2333</v>
      </c>
      <c r="F34" s="91">
        <v>2</v>
      </c>
      <c r="G34" s="254"/>
      <c r="H34" s="65">
        <f t="shared" si="0"/>
        <v>0</v>
      </c>
      <c r="I34" s="78" t="str">
        <f t="shared" si="1"/>
        <v>M</v>
      </c>
      <c r="J34" s="77" t="s">
        <v>966</v>
      </c>
      <c r="K34" s="81"/>
    </row>
    <row r="35" spans="1:13" ht="15">
      <c r="A35" s="87">
        <v>19</v>
      </c>
      <c r="B35" s="215" t="s">
        <v>2270</v>
      </c>
      <c r="C35" s="75" t="s">
        <v>243</v>
      </c>
      <c r="D35" s="89" t="s">
        <v>327</v>
      </c>
      <c r="E35" s="216" t="s">
        <v>2334</v>
      </c>
      <c r="F35" s="91">
        <v>1</v>
      </c>
      <c r="G35" s="254"/>
      <c r="H35" s="65">
        <f t="shared" si="0"/>
        <v>0</v>
      </c>
      <c r="I35" s="78" t="str">
        <f t="shared" si="1"/>
        <v>M</v>
      </c>
      <c r="J35" s="77" t="s">
        <v>966</v>
      </c>
      <c r="K35" s="81"/>
    </row>
    <row r="36" spans="1:13" ht="15">
      <c r="A36" s="87">
        <v>20</v>
      </c>
      <c r="B36" s="215" t="s">
        <v>2271</v>
      </c>
      <c r="C36" s="75" t="s">
        <v>243</v>
      </c>
      <c r="D36" s="89" t="s">
        <v>328</v>
      </c>
      <c r="E36" s="90" t="s">
        <v>310</v>
      </c>
      <c r="F36" s="91">
        <v>2244</v>
      </c>
      <c r="G36" s="254"/>
      <c r="H36" s="65">
        <f t="shared" si="0"/>
        <v>0</v>
      </c>
      <c r="I36" s="78" t="str">
        <f t="shared" si="1"/>
        <v>M</v>
      </c>
      <c r="J36" s="77" t="s">
        <v>966</v>
      </c>
      <c r="K36" s="81"/>
      <c r="M36" s="42"/>
    </row>
    <row r="37" spans="1:13" ht="15">
      <c r="A37" s="87">
        <v>21</v>
      </c>
      <c r="B37" s="215" t="s">
        <v>2272</v>
      </c>
      <c r="C37" s="75" t="s">
        <v>243</v>
      </c>
      <c r="D37" s="89" t="s">
        <v>329</v>
      </c>
      <c r="E37" s="90" t="s">
        <v>310</v>
      </c>
      <c r="F37" s="91">
        <v>80</v>
      </c>
      <c r="G37" s="254"/>
      <c r="H37" s="65">
        <f t="shared" si="0"/>
        <v>0</v>
      </c>
      <c r="I37" s="78" t="str">
        <f t="shared" si="1"/>
        <v>M</v>
      </c>
      <c r="J37" s="77" t="s">
        <v>966</v>
      </c>
      <c r="K37" s="81"/>
      <c r="M37" s="43"/>
    </row>
    <row r="38" spans="1:13" ht="15">
      <c r="A38" s="87">
        <v>22</v>
      </c>
      <c r="B38" s="215" t="s">
        <v>2273</v>
      </c>
      <c r="C38" s="76"/>
      <c r="D38" s="89" t="s">
        <v>330</v>
      </c>
      <c r="E38" s="218" t="s">
        <v>2333</v>
      </c>
      <c r="F38" s="91">
        <v>729</v>
      </c>
      <c r="G38" s="254"/>
      <c r="H38" s="65">
        <f t="shared" si="0"/>
        <v>0</v>
      </c>
      <c r="I38" s="78" t="str">
        <f t="shared" si="1"/>
        <v>M</v>
      </c>
      <c r="J38" s="77" t="s">
        <v>966</v>
      </c>
      <c r="K38" s="81"/>
      <c r="M38" s="42"/>
    </row>
    <row r="39" spans="1:13" ht="15">
      <c r="A39" s="87">
        <v>23</v>
      </c>
      <c r="B39" s="215" t="s">
        <v>2274</v>
      </c>
      <c r="C39" s="75" t="s">
        <v>243</v>
      </c>
      <c r="D39" s="89" t="s">
        <v>331</v>
      </c>
      <c r="E39" s="90" t="s">
        <v>310</v>
      </c>
      <c r="F39" s="91">
        <v>531.94000000000005</v>
      </c>
      <c r="G39" s="254"/>
      <c r="H39" s="65">
        <f t="shared" si="0"/>
        <v>0</v>
      </c>
      <c r="I39" s="78" t="str">
        <f t="shared" si="1"/>
        <v>M</v>
      </c>
      <c r="J39" s="77" t="s">
        <v>966</v>
      </c>
      <c r="K39" s="81"/>
    </row>
    <row r="40" spans="1:13" ht="15">
      <c r="A40" s="87">
        <v>24</v>
      </c>
      <c r="B40" s="215" t="s">
        <v>2275</v>
      </c>
      <c r="C40" s="75" t="s">
        <v>243</v>
      </c>
      <c r="D40" s="89" t="s">
        <v>332</v>
      </c>
      <c r="E40" s="90" t="s">
        <v>310</v>
      </c>
      <c r="F40" s="91">
        <v>258.14999999999998</v>
      </c>
      <c r="G40" s="254"/>
      <c r="H40" s="65">
        <f t="shared" si="0"/>
        <v>0</v>
      </c>
      <c r="I40" s="78" t="str">
        <f t="shared" si="1"/>
        <v>M</v>
      </c>
      <c r="J40" s="77" t="s">
        <v>966</v>
      </c>
      <c r="K40" s="81"/>
    </row>
    <row r="41" spans="1:13" ht="15">
      <c r="A41" s="87">
        <v>25</v>
      </c>
      <c r="B41" s="215" t="s">
        <v>2276</v>
      </c>
      <c r="C41" s="75" t="s">
        <v>243</v>
      </c>
      <c r="D41" s="89" t="s">
        <v>333</v>
      </c>
      <c r="E41" s="90" t="s">
        <v>310</v>
      </c>
      <c r="F41" s="91">
        <v>483.84</v>
      </c>
      <c r="G41" s="254"/>
      <c r="H41" s="65">
        <f t="shared" si="0"/>
        <v>0</v>
      </c>
      <c r="I41" s="78" t="str">
        <f t="shared" si="1"/>
        <v>M</v>
      </c>
      <c r="J41" s="77" t="s">
        <v>966</v>
      </c>
      <c r="K41" s="81"/>
      <c r="M41" s="42"/>
    </row>
    <row r="42" spans="1:13" ht="15">
      <c r="A42" s="87">
        <v>26</v>
      </c>
      <c r="B42" s="215" t="s">
        <v>2277</v>
      </c>
      <c r="C42" s="75" t="s">
        <v>243</v>
      </c>
      <c r="D42" s="89" t="s">
        <v>334</v>
      </c>
      <c r="E42" s="90" t="s">
        <v>310</v>
      </c>
      <c r="F42" s="91">
        <v>40</v>
      </c>
      <c r="G42" s="254"/>
      <c r="H42" s="65">
        <f t="shared" si="0"/>
        <v>0</v>
      </c>
      <c r="I42" s="78" t="str">
        <f t="shared" si="1"/>
        <v>M</v>
      </c>
      <c r="J42" s="77" t="s">
        <v>966</v>
      </c>
      <c r="K42" s="81"/>
      <c r="M42" s="43"/>
    </row>
    <row r="43" spans="1:13" ht="15">
      <c r="A43" s="87">
        <v>27</v>
      </c>
      <c r="B43" s="215" t="s">
        <v>2278</v>
      </c>
      <c r="C43" s="75" t="s">
        <v>243</v>
      </c>
      <c r="D43" s="89" t="s">
        <v>335</v>
      </c>
      <c r="E43" s="90" t="s">
        <v>310</v>
      </c>
      <c r="F43" s="91">
        <v>186.42</v>
      </c>
      <c r="G43" s="254"/>
      <c r="H43" s="65">
        <f t="shared" si="0"/>
        <v>0</v>
      </c>
      <c r="I43" s="78" t="str">
        <f t="shared" si="1"/>
        <v>M</v>
      </c>
      <c r="J43" s="77" t="s">
        <v>966</v>
      </c>
      <c r="K43" s="81"/>
      <c r="M43" s="42"/>
    </row>
    <row r="44" spans="1:13" ht="15">
      <c r="A44" s="87">
        <v>28</v>
      </c>
      <c r="B44" s="215" t="s">
        <v>2279</v>
      </c>
      <c r="C44" s="75" t="s">
        <v>243</v>
      </c>
      <c r="D44" s="89" t="s">
        <v>336</v>
      </c>
      <c r="E44" s="90" t="s">
        <v>310</v>
      </c>
      <c r="F44" s="91">
        <v>30.75</v>
      </c>
      <c r="G44" s="254"/>
      <c r="H44" s="65">
        <f t="shared" si="0"/>
        <v>0</v>
      </c>
      <c r="I44" s="78" t="str">
        <f t="shared" si="1"/>
        <v>M</v>
      </c>
      <c r="J44" s="77" t="s">
        <v>966</v>
      </c>
      <c r="K44" s="81"/>
    </row>
    <row r="45" spans="1:13" ht="15">
      <c r="A45" s="87">
        <v>29</v>
      </c>
      <c r="B45" s="88" t="s">
        <v>305</v>
      </c>
      <c r="C45" s="76"/>
      <c r="D45" s="89" t="s">
        <v>337</v>
      </c>
      <c r="E45" s="90" t="s">
        <v>310</v>
      </c>
      <c r="F45" s="91">
        <v>30</v>
      </c>
      <c r="G45" s="254"/>
      <c r="H45" s="65">
        <f t="shared" si="0"/>
        <v>0</v>
      </c>
      <c r="I45" s="78" t="str">
        <f t="shared" si="1"/>
        <v>M</v>
      </c>
      <c r="J45" s="77" t="s">
        <v>966</v>
      </c>
      <c r="K45" s="81"/>
    </row>
    <row r="46" spans="1:13" ht="15">
      <c r="A46" s="87">
        <v>30</v>
      </c>
      <c r="B46" s="215" t="s">
        <v>2280</v>
      </c>
      <c r="C46" s="76"/>
      <c r="D46" s="89" t="s">
        <v>338</v>
      </c>
      <c r="E46" s="90" t="s">
        <v>310</v>
      </c>
      <c r="F46" s="91">
        <v>25</v>
      </c>
      <c r="G46" s="254"/>
      <c r="H46" s="65">
        <f t="shared" si="0"/>
        <v>0</v>
      </c>
      <c r="I46" s="78" t="str">
        <f t="shared" si="1"/>
        <v>M</v>
      </c>
      <c r="J46" s="77" t="s">
        <v>966</v>
      </c>
      <c r="K46" s="81"/>
    </row>
    <row r="47" spans="1:13" ht="15">
      <c r="A47" s="87">
        <v>31</v>
      </c>
      <c r="B47" s="88" t="s">
        <v>306</v>
      </c>
      <c r="C47" s="76"/>
      <c r="D47" s="89" t="s">
        <v>339</v>
      </c>
      <c r="E47" s="90" t="s">
        <v>340</v>
      </c>
      <c r="F47" s="91">
        <v>165</v>
      </c>
      <c r="G47" s="254"/>
      <c r="H47" s="65">
        <f t="shared" si="0"/>
        <v>0</v>
      </c>
      <c r="I47" s="78" t="str">
        <f t="shared" si="1"/>
        <v>M</v>
      </c>
      <c r="J47" s="77" t="s">
        <v>966</v>
      </c>
      <c r="K47" s="81"/>
      <c r="M47" s="42"/>
    </row>
    <row r="48" spans="1:13" ht="15">
      <c r="A48" s="87">
        <v>32</v>
      </c>
      <c r="B48" s="215" t="s">
        <v>2281</v>
      </c>
      <c r="C48" s="76"/>
      <c r="D48" s="89" t="s">
        <v>341</v>
      </c>
      <c r="E48" s="266" t="s">
        <v>296</v>
      </c>
      <c r="F48" s="91">
        <v>15</v>
      </c>
      <c r="G48" s="254"/>
      <c r="H48" s="65">
        <f t="shared" si="0"/>
        <v>0</v>
      </c>
      <c r="I48" s="78" t="str">
        <f t="shared" si="1"/>
        <v>M</v>
      </c>
      <c r="J48" s="77" t="s">
        <v>966</v>
      </c>
      <c r="K48" s="81"/>
      <c r="M48" s="43"/>
    </row>
    <row r="49" spans="1:13" ht="15">
      <c r="A49" s="92">
        <v>33</v>
      </c>
      <c r="B49" s="219" t="s">
        <v>2337</v>
      </c>
      <c r="C49" s="76"/>
      <c r="D49" s="93" t="s">
        <v>342</v>
      </c>
      <c r="E49" s="94" t="s">
        <v>310</v>
      </c>
      <c r="F49" s="95">
        <v>1.95</v>
      </c>
      <c r="G49" s="254"/>
      <c r="H49" s="65">
        <f t="shared" si="0"/>
        <v>0</v>
      </c>
      <c r="I49" s="78" t="str">
        <f t="shared" si="1"/>
        <v>M</v>
      </c>
      <c r="J49" s="77" t="s">
        <v>966</v>
      </c>
      <c r="K49" s="81"/>
      <c r="M49" s="42"/>
    </row>
    <row r="50" spans="1:13" ht="15">
      <c r="A50" s="92">
        <v>34</v>
      </c>
      <c r="B50" s="219" t="s">
        <v>2338</v>
      </c>
      <c r="C50" s="76"/>
      <c r="D50" s="93" t="s">
        <v>343</v>
      </c>
      <c r="E50" s="94" t="s">
        <v>310</v>
      </c>
      <c r="F50" s="95">
        <v>36</v>
      </c>
      <c r="G50" s="254"/>
      <c r="H50" s="65">
        <f t="shared" si="0"/>
        <v>0</v>
      </c>
      <c r="I50" s="78" t="str">
        <f t="shared" si="1"/>
        <v>M</v>
      </c>
      <c r="J50" s="77" t="s">
        <v>966</v>
      </c>
      <c r="K50" s="81"/>
    </row>
    <row r="51" spans="1:13" ht="15">
      <c r="A51" s="92">
        <v>35</v>
      </c>
      <c r="B51" s="219" t="s">
        <v>2339</v>
      </c>
      <c r="C51" s="76"/>
      <c r="D51" s="93" t="s">
        <v>344</v>
      </c>
      <c r="E51" s="94" t="s">
        <v>310</v>
      </c>
      <c r="F51" s="95">
        <v>68</v>
      </c>
      <c r="G51" s="254"/>
      <c r="H51" s="65">
        <f t="shared" si="0"/>
        <v>0</v>
      </c>
      <c r="I51" s="78" t="str">
        <f t="shared" si="1"/>
        <v>M</v>
      </c>
      <c r="J51" s="77" t="s">
        <v>966</v>
      </c>
      <c r="K51" s="81"/>
    </row>
    <row r="52" spans="1:13" ht="15">
      <c r="A52" s="96">
        <v>36</v>
      </c>
      <c r="B52" s="97" t="s">
        <v>345</v>
      </c>
      <c r="C52" s="76"/>
      <c r="D52" s="98" t="s">
        <v>350</v>
      </c>
      <c r="E52" s="99" t="s">
        <v>355</v>
      </c>
      <c r="F52" s="100">
        <v>1400</v>
      </c>
      <c r="G52" s="254"/>
      <c r="H52" s="65">
        <f t="shared" si="0"/>
        <v>0</v>
      </c>
      <c r="I52" s="78" t="str">
        <f t="shared" si="1"/>
        <v>M</v>
      </c>
      <c r="J52" s="77" t="s">
        <v>966</v>
      </c>
      <c r="K52" s="81"/>
    </row>
    <row r="53" spans="1:13" ht="15">
      <c r="A53" s="96">
        <v>37</v>
      </c>
      <c r="B53" s="97" t="s">
        <v>346</v>
      </c>
      <c r="C53" s="76"/>
      <c r="D53" s="98" t="s">
        <v>351</v>
      </c>
      <c r="E53" s="99" t="s">
        <v>355</v>
      </c>
      <c r="F53" s="100">
        <v>1400</v>
      </c>
      <c r="G53" s="254"/>
      <c r="H53" s="65">
        <f t="shared" si="0"/>
        <v>0</v>
      </c>
      <c r="I53" s="78" t="str">
        <f t="shared" ref="I53:I116" si="2">IF(E53&lt;&gt;"","M","")</f>
        <v>M</v>
      </c>
      <c r="J53" s="77" t="s">
        <v>966</v>
      </c>
      <c r="K53" s="81"/>
    </row>
    <row r="54" spans="1:13" ht="15">
      <c r="A54" s="96">
        <v>38</v>
      </c>
      <c r="B54" s="97" t="s">
        <v>347</v>
      </c>
      <c r="C54" s="76"/>
      <c r="D54" s="98" t="s">
        <v>352</v>
      </c>
      <c r="E54" s="99" t="s">
        <v>355</v>
      </c>
      <c r="F54" s="100">
        <v>1400</v>
      </c>
      <c r="G54" s="254"/>
      <c r="H54" s="65">
        <f t="shared" si="0"/>
        <v>0</v>
      </c>
      <c r="I54" s="78" t="str">
        <f t="shared" si="2"/>
        <v>M</v>
      </c>
      <c r="J54" s="77" t="s">
        <v>966</v>
      </c>
      <c r="K54" s="81"/>
    </row>
    <row r="55" spans="1:13" ht="15">
      <c r="A55" s="96">
        <v>39</v>
      </c>
      <c r="B55" s="97" t="s">
        <v>348</v>
      </c>
      <c r="C55" s="76"/>
      <c r="D55" s="98" t="s">
        <v>353</v>
      </c>
      <c r="E55" s="99" t="s">
        <v>355</v>
      </c>
      <c r="F55" s="100">
        <v>500</v>
      </c>
      <c r="G55" s="254"/>
      <c r="H55" s="65">
        <f t="shared" si="0"/>
        <v>0</v>
      </c>
      <c r="I55" s="78" t="str">
        <f t="shared" si="2"/>
        <v>M</v>
      </c>
      <c r="J55" s="77" t="s">
        <v>966</v>
      </c>
      <c r="K55" s="81"/>
    </row>
    <row r="56" spans="1:13" ht="15">
      <c r="A56" s="96">
        <v>40</v>
      </c>
      <c r="B56" s="97" t="s">
        <v>349</v>
      </c>
      <c r="C56" s="76"/>
      <c r="D56" s="98" t="s">
        <v>354</v>
      </c>
      <c r="E56" s="99" t="s">
        <v>355</v>
      </c>
      <c r="F56" s="100">
        <v>4050</v>
      </c>
      <c r="G56" s="254"/>
      <c r="H56" s="65">
        <f t="shared" si="0"/>
        <v>0</v>
      </c>
      <c r="I56" s="78" t="str">
        <f t="shared" si="2"/>
        <v>M</v>
      </c>
      <c r="J56" s="77" t="s">
        <v>966</v>
      </c>
      <c r="K56" s="81"/>
    </row>
    <row r="57" spans="1:13" ht="15">
      <c r="A57" s="101">
        <v>41</v>
      </c>
      <c r="B57" s="102" t="s">
        <v>356</v>
      </c>
      <c r="C57" s="76"/>
      <c r="D57" s="103" t="s">
        <v>363</v>
      </c>
      <c r="E57" s="104" t="s">
        <v>364</v>
      </c>
      <c r="F57" s="105">
        <v>668</v>
      </c>
      <c r="G57" s="254"/>
      <c r="H57" s="65">
        <f t="shared" si="0"/>
        <v>0</v>
      </c>
      <c r="I57" s="78" t="str">
        <f t="shared" si="2"/>
        <v>M</v>
      </c>
      <c r="J57" s="77" t="s">
        <v>966</v>
      </c>
      <c r="K57" s="81"/>
    </row>
    <row r="58" spans="1:13" ht="15">
      <c r="A58" s="101">
        <v>42</v>
      </c>
      <c r="B58" s="102" t="s">
        <v>357</v>
      </c>
      <c r="C58" s="76"/>
      <c r="D58" s="103" t="s">
        <v>365</v>
      </c>
      <c r="E58" s="104" t="s">
        <v>364</v>
      </c>
      <c r="F58" s="105">
        <v>2513</v>
      </c>
      <c r="G58" s="254"/>
      <c r="H58" s="65">
        <f t="shared" si="0"/>
        <v>0</v>
      </c>
      <c r="I58" s="78" t="str">
        <f t="shared" si="2"/>
        <v>M</v>
      </c>
      <c r="J58" s="77" t="s">
        <v>966</v>
      </c>
      <c r="K58" s="81"/>
    </row>
    <row r="59" spans="1:13" ht="15">
      <c r="A59" s="101">
        <v>43</v>
      </c>
      <c r="B59" s="102" t="s">
        <v>358</v>
      </c>
      <c r="C59" s="76"/>
      <c r="D59" s="103" t="s">
        <v>366</v>
      </c>
      <c r="E59" s="104" t="s">
        <v>364</v>
      </c>
      <c r="F59" s="105">
        <v>10</v>
      </c>
      <c r="G59" s="254"/>
      <c r="H59" s="65">
        <f t="shared" si="0"/>
        <v>0</v>
      </c>
      <c r="I59" s="78" t="str">
        <f t="shared" si="2"/>
        <v>M</v>
      </c>
      <c r="J59" s="77" t="s">
        <v>966</v>
      </c>
      <c r="K59" s="81"/>
    </row>
    <row r="60" spans="1:13" ht="15">
      <c r="A60" s="101">
        <v>44</v>
      </c>
      <c r="B60" s="102" t="s">
        <v>359</v>
      </c>
      <c r="C60" s="76"/>
      <c r="D60" s="103" t="s">
        <v>367</v>
      </c>
      <c r="E60" s="104" t="s">
        <v>364</v>
      </c>
      <c r="F60" s="105">
        <v>166.7</v>
      </c>
      <c r="G60" s="254"/>
      <c r="H60" s="65">
        <f t="shared" si="0"/>
        <v>0</v>
      </c>
      <c r="I60" s="78" t="str">
        <f t="shared" si="2"/>
        <v>M</v>
      </c>
      <c r="J60" s="77" t="s">
        <v>966</v>
      </c>
      <c r="K60" s="81"/>
    </row>
    <row r="61" spans="1:13" ht="15">
      <c r="A61" s="101">
        <v>45</v>
      </c>
      <c r="B61" s="102" t="s">
        <v>360</v>
      </c>
      <c r="C61" s="76"/>
      <c r="D61" s="103" t="s">
        <v>368</v>
      </c>
      <c r="E61" s="104" t="s">
        <v>364</v>
      </c>
      <c r="F61" s="105">
        <v>10</v>
      </c>
      <c r="G61" s="254"/>
      <c r="H61" s="65">
        <f t="shared" si="0"/>
        <v>0</v>
      </c>
      <c r="I61" s="78" t="str">
        <f t="shared" si="2"/>
        <v>M</v>
      </c>
      <c r="J61" s="77" t="s">
        <v>966</v>
      </c>
      <c r="K61" s="81"/>
    </row>
    <row r="62" spans="1:13" ht="15">
      <c r="A62" s="101">
        <v>46</v>
      </c>
      <c r="B62" s="102" t="s">
        <v>361</v>
      </c>
      <c r="C62" s="76"/>
      <c r="D62" s="103" t="s">
        <v>369</v>
      </c>
      <c r="E62" s="104" t="s">
        <v>364</v>
      </c>
      <c r="F62" s="105">
        <v>32.15</v>
      </c>
      <c r="G62" s="254"/>
      <c r="H62" s="65">
        <f t="shared" si="0"/>
        <v>0</v>
      </c>
      <c r="I62" s="78" t="str">
        <f t="shared" si="2"/>
        <v>M</v>
      </c>
      <c r="J62" s="77" t="s">
        <v>966</v>
      </c>
      <c r="K62" s="81"/>
    </row>
    <row r="63" spans="1:13" ht="15">
      <c r="A63" s="101">
        <v>47</v>
      </c>
      <c r="B63" s="102" t="s">
        <v>362</v>
      </c>
      <c r="C63" s="76"/>
      <c r="D63" s="103" t="s">
        <v>370</v>
      </c>
      <c r="E63" s="104" t="s">
        <v>364</v>
      </c>
      <c r="F63" s="105">
        <v>76.38</v>
      </c>
      <c r="G63" s="254"/>
      <c r="H63" s="65">
        <f t="shared" si="0"/>
        <v>0</v>
      </c>
      <c r="I63" s="78" t="str">
        <f t="shared" si="2"/>
        <v>M</v>
      </c>
      <c r="J63" s="77" t="s">
        <v>966</v>
      </c>
      <c r="K63" s="81"/>
    </row>
    <row r="64" spans="1:13" ht="15">
      <c r="A64" s="147">
        <v>178</v>
      </c>
      <c r="B64" s="215" t="s">
        <v>2282</v>
      </c>
      <c r="C64" s="75" t="s">
        <v>243</v>
      </c>
      <c r="D64" s="149" t="s">
        <v>556</v>
      </c>
      <c r="E64" s="150" t="s">
        <v>340</v>
      </c>
      <c r="F64" s="151">
        <v>190</v>
      </c>
      <c r="G64" s="254"/>
      <c r="H64" s="65">
        <f t="shared" si="0"/>
        <v>0</v>
      </c>
      <c r="I64" s="78" t="str">
        <f t="shared" si="2"/>
        <v>M</v>
      </c>
      <c r="J64" s="77" t="s">
        <v>966</v>
      </c>
      <c r="K64" s="81"/>
    </row>
    <row r="65" spans="1:11" ht="15">
      <c r="A65" s="147">
        <v>179</v>
      </c>
      <c r="B65" s="148" t="s">
        <v>551</v>
      </c>
      <c r="C65" s="76"/>
      <c r="D65" s="149" t="s">
        <v>557</v>
      </c>
      <c r="E65" s="150" t="s">
        <v>310</v>
      </c>
      <c r="F65" s="151">
        <v>2375.5500000000002</v>
      </c>
      <c r="G65" s="254"/>
      <c r="H65" s="65">
        <f t="shared" si="0"/>
        <v>0</v>
      </c>
      <c r="I65" s="78" t="str">
        <f t="shared" si="2"/>
        <v>M</v>
      </c>
      <c r="J65" s="77" t="s">
        <v>966</v>
      </c>
      <c r="K65" s="81"/>
    </row>
    <row r="66" spans="1:11" ht="15">
      <c r="A66" s="147">
        <v>180</v>
      </c>
      <c r="B66" s="148" t="s">
        <v>552</v>
      </c>
      <c r="C66" s="76"/>
      <c r="D66" s="149" t="s">
        <v>558</v>
      </c>
      <c r="E66" s="150" t="s">
        <v>310</v>
      </c>
      <c r="F66" s="151">
        <v>1900.44</v>
      </c>
      <c r="G66" s="254"/>
      <c r="H66" s="65">
        <f t="shared" si="0"/>
        <v>0</v>
      </c>
      <c r="I66" s="78" t="str">
        <f t="shared" si="2"/>
        <v>M</v>
      </c>
      <c r="J66" s="77" t="s">
        <v>966</v>
      </c>
      <c r="K66" s="81"/>
    </row>
    <row r="67" spans="1:11" ht="15">
      <c r="A67" s="147">
        <v>181</v>
      </c>
      <c r="B67" s="148" t="s">
        <v>553</v>
      </c>
      <c r="C67" s="76"/>
      <c r="D67" s="149" t="s">
        <v>559</v>
      </c>
      <c r="E67" s="150" t="s">
        <v>310</v>
      </c>
      <c r="F67" s="151">
        <v>2375.5500000000002</v>
      </c>
      <c r="G67" s="254"/>
      <c r="H67" s="65">
        <f t="shared" si="0"/>
        <v>0</v>
      </c>
      <c r="I67" s="78" t="str">
        <f t="shared" si="2"/>
        <v>M</v>
      </c>
      <c r="J67" s="77" t="s">
        <v>966</v>
      </c>
      <c r="K67" s="81"/>
    </row>
    <row r="68" spans="1:11" ht="15">
      <c r="A68" s="147">
        <v>182</v>
      </c>
      <c r="B68" s="215" t="s">
        <v>2283</v>
      </c>
      <c r="C68" s="75" t="s">
        <v>243</v>
      </c>
      <c r="D68" s="149" t="s">
        <v>560</v>
      </c>
      <c r="E68" s="150" t="s">
        <v>310</v>
      </c>
      <c r="F68" s="151">
        <v>2375.5500000000002</v>
      </c>
      <c r="G68" s="254"/>
      <c r="H68" s="65">
        <f t="shared" si="0"/>
        <v>0</v>
      </c>
      <c r="I68" s="78" t="str">
        <f t="shared" si="2"/>
        <v>M</v>
      </c>
      <c r="J68" s="77" t="s">
        <v>966</v>
      </c>
      <c r="K68" s="81"/>
    </row>
    <row r="69" spans="1:11" ht="15">
      <c r="A69" s="147">
        <v>183</v>
      </c>
      <c r="B69" s="215" t="s">
        <v>2284</v>
      </c>
      <c r="C69" s="75" t="s">
        <v>243</v>
      </c>
      <c r="D69" s="149" t="s">
        <v>561</v>
      </c>
      <c r="E69" s="150" t="s">
        <v>310</v>
      </c>
      <c r="F69" s="151">
        <v>2375.5500000000002</v>
      </c>
      <c r="G69" s="254"/>
      <c r="H69" s="65">
        <f t="shared" si="0"/>
        <v>0</v>
      </c>
      <c r="I69" s="78" t="str">
        <f t="shared" si="2"/>
        <v>M</v>
      </c>
      <c r="J69" s="77" t="s">
        <v>966</v>
      </c>
      <c r="K69" s="81"/>
    </row>
    <row r="70" spans="1:11" ht="15">
      <c r="A70" s="147">
        <v>184</v>
      </c>
      <c r="B70" s="148" t="s">
        <v>554</v>
      </c>
      <c r="C70" s="76"/>
      <c r="D70" s="149" t="s">
        <v>562</v>
      </c>
      <c r="E70" s="150" t="s">
        <v>420</v>
      </c>
      <c r="F70" s="151">
        <v>14478.98</v>
      </c>
      <c r="G70" s="254"/>
      <c r="H70" s="65">
        <f t="shared" si="0"/>
        <v>0</v>
      </c>
      <c r="I70" s="78" t="str">
        <f t="shared" si="2"/>
        <v>M</v>
      </c>
      <c r="J70" s="77" t="s">
        <v>966</v>
      </c>
      <c r="K70" s="81"/>
    </row>
    <row r="71" spans="1:11" ht="15">
      <c r="A71" s="147">
        <v>185</v>
      </c>
      <c r="B71" s="148" t="s">
        <v>555</v>
      </c>
      <c r="C71" s="76" t="s">
        <v>243</v>
      </c>
      <c r="D71" s="149" t="s">
        <v>563</v>
      </c>
      <c r="E71" s="150" t="s">
        <v>310</v>
      </c>
      <c r="F71" s="151">
        <v>1922.84</v>
      </c>
      <c r="G71" s="254"/>
      <c r="H71" s="65">
        <f t="shared" si="0"/>
        <v>0</v>
      </c>
      <c r="I71" s="78" t="str">
        <f t="shared" si="2"/>
        <v>M</v>
      </c>
      <c r="J71" s="77" t="s">
        <v>966</v>
      </c>
      <c r="K71" s="81"/>
    </row>
    <row r="72" spans="1:11" ht="15">
      <c r="A72" s="147">
        <v>186</v>
      </c>
      <c r="B72" s="215" t="s">
        <v>2285</v>
      </c>
      <c r="C72" s="76" t="s">
        <v>243</v>
      </c>
      <c r="D72" s="149" t="s">
        <v>564</v>
      </c>
      <c r="E72" s="216" t="s">
        <v>2333</v>
      </c>
      <c r="F72" s="151">
        <v>294</v>
      </c>
      <c r="G72" s="254"/>
      <c r="H72" s="65">
        <f t="shared" si="0"/>
        <v>0</v>
      </c>
      <c r="I72" s="78" t="str">
        <f t="shared" si="2"/>
        <v>M</v>
      </c>
      <c r="J72" s="77" t="s">
        <v>966</v>
      </c>
      <c r="K72" s="81"/>
    </row>
    <row r="73" spans="1:11" ht="15">
      <c r="A73" s="147">
        <v>187</v>
      </c>
      <c r="B73" s="215" t="s">
        <v>2286</v>
      </c>
      <c r="C73" s="75" t="s">
        <v>243</v>
      </c>
      <c r="D73" s="149" t="s">
        <v>565</v>
      </c>
      <c r="E73" s="216" t="s">
        <v>2333</v>
      </c>
      <c r="F73" s="151">
        <v>273</v>
      </c>
      <c r="G73" s="254"/>
      <c r="H73" s="65">
        <f t="shared" si="0"/>
        <v>0</v>
      </c>
      <c r="I73" s="78" t="str">
        <f t="shared" si="2"/>
        <v>M</v>
      </c>
      <c r="J73" s="77" t="s">
        <v>966</v>
      </c>
      <c r="K73" s="81"/>
    </row>
    <row r="74" spans="1:11" ht="15">
      <c r="A74" s="147">
        <v>188</v>
      </c>
      <c r="B74" s="215" t="s">
        <v>2287</v>
      </c>
      <c r="C74" s="75" t="s">
        <v>243</v>
      </c>
      <c r="D74" s="149" t="s">
        <v>566</v>
      </c>
      <c r="E74" s="216" t="s">
        <v>2334</v>
      </c>
      <c r="F74" s="151">
        <v>1</v>
      </c>
      <c r="G74" s="254"/>
      <c r="H74" s="65">
        <f t="shared" si="0"/>
        <v>0</v>
      </c>
      <c r="I74" s="78" t="str">
        <f t="shared" si="2"/>
        <v>M</v>
      </c>
      <c r="J74" s="77" t="s">
        <v>966</v>
      </c>
      <c r="K74" s="81"/>
    </row>
    <row r="75" spans="1:11" ht="15">
      <c r="A75" s="152">
        <v>189</v>
      </c>
      <c r="B75" s="153" t="s">
        <v>567</v>
      </c>
      <c r="C75" s="76"/>
      <c r="D75" s="154" t="s">
        <v>568</v>
      </c>
      <c r="E75" s="155" t="s">
        <v>310</v>
      </c>
      <c r="F75" s="156">
        <v>42</v>
      </c>
      <c r="G75" s="254"/>
      <c r="H75" s="65">
        <f t="shared" si="0"/>
        <v>0</v>
      </c>
      <c r="I75" s="78" t="str">
        <f t="shared" si="2"/>
        <v>M</v>
      </c>
      <c r="J75" s="77" t="s">
        <v>966</v>
      </c>
      <c r="K75" s="81"/>
    </row>
    <row r="76" spans="1:11" ht="15">
      <c r="A76" s="157">
        <v>190</v>
      </c>
      <c r="B76" s="158" t="s">
        <v>569</v>
      </c>
      <c r="C76" s="76"/>
      <c r="D76" s="159" t="s">
        <v>574</v>
      </c>
      <c r="E76" s="160" t="s">
        <v>310</v>
      </c>
      <c r="F76" s="161">
        <v>200</v>
      </c>
      <c r="G76" s="254"/>
      <c r="H76" s="65">
        <f t="shared" si="0"/>
        <v>0</v>
      </c>
      <c r="I76" s="78" t="str">
        <f t="shared" si="2"/>
        <v>M</v>
      </c>
      <c r="J76" s="77" t="s">
        <v>966</v>
      </c>
      <c r="K76" s="81"/>
    </row>
    <row r="77" spans="1:11" ht="15">
      <c r="A77" s="157">
        <v>191</v>
      </c>
      <c r="B77" s="158" t="s">
        <v>570</v>
      </c>
      <c r="C77" s="76"/>
      <c r="D77" s="159" t="s">
        <v>575</v>
      </c>
      <c r="E77" s="160" t="s">
        <v>310</v>
      </c>
      <c r="F77" s="161">
        <v>300</v>
      </c>
      <c r="G77" s="254"/>
      <c r="H77" s="65">
        <f t="shared" si="0"/>
        <v>0</v>
      </c>
      <c r="I77" s="78" t="str">
        <f t="shared" si="2"/>
        <v>M</v>
      </c>
      <c r="J77" s="77" t="s">
        <v>966</v>
      </c>
      <c r="K77" s="81"/>
    </row>
    <row r="78" spans="1:11" ht="15">
      <c r="A78" s="157">
        <v>192</v>
      </c>
      <c r="B78" s="158" t="s">
        <v>571</v>
      </c>
      <c r="C78" s="76"/>
      <c r="D78" s="159" t="s">
        <v>576</v>
      </c>
      <c r="E78" s="160" t="s">
        <v>310</v>
      </c>
      <c r="F78" s="161">
        <v>400</v>
      </c>
      <c r="G78" s="254"/>
      <c r="H78" s="65">
        <f t="shared" si="0"/>
        <v>0</v>
      </c>
      <c r="I78" s="78" t="str">
        <f t="shared" si="2"/>
        <v>M</v>
      </c>
      <c r="J78" s="77" t="s">
        <v>966</v>
      </c>
      <c r="K78" s="81"/>
    </row>
    <row r="79" spans="1:11" ht="15">
      <c r="A79" s="157">
        <v>193</v>
      </c>
      <c r="B79" s="158" t="s">
        <v>572</v>
      </c>
      <c r="C79" s="76"/>
      <c r="D79" s="159" t="s">
        <v>577</v>
      </c>
      <c r="E79" s="160" t="s">
        <v>310</v>
      </c>
      <c r="F79" s="161">
        <v>400</v>
      </c>
      <c r="G79" s="254"/>
      <c r="H79" s="65">
        <f t="shared" si="0"/>
        <v>0</v>
      </c>
      <c r="I79" s="78" t="str">
        <f t="shared" si="2"/>
        <v>M</v>
      </c>
      <c r="J79" s="77" t="s">
        <v>966</v>
      </c>
      <c r="K79" s="81"/>
    </row>
    <row r="80" spans="1:11" ht="15">
      <c r="A80" s="157">
        <v>194</v>
      </c>
      <c r="B80" s="158" t="s">
        <v>573</v>
      </c>
      <c r="C80" s="76"/>
      <c r="D80" s="159" t="s">
        <v>578</v>
      </c>
      <c r="E80" s="160" t="s">
        <v>310</v>
      </c>
      <c r="F80" s="161">
        <v>2740.17</v>
      </c>
      <c r="G80" s="254"/>
      <c r="H80" s="65">
        <f t="shared" si="0"/>
        <v>0</v>
      </c>
      <c r="I80" s="78" t="str">
        <f t="shared" si="2"/>
        <v>M</v>
      </c>
      <c r="J80" s="77" t="s">
        <v>966</v>
      </c>
      <c r="K80" s="81"/>
    </row>
    <row r="81" spans="1:11" ht="15">
      <c r="A81" s="162">
        <v>195</v>
      </c>
      <c r="B81" s="215" t="s">
        <v>2288</v>
      </c>
      <c r="C81" s="75" t="s">
        <v>243</v>
      </c>
      <c r="D81" s="164" t="s">
        <v>591</v>
      </c>
      <c r="E81" s="216" t="s">
        <v>2333</v>
      </c>
      <c r="F81" s="166">
        <v>4</v>
      </c>
      <c r="G81" s="254"/>
      <c r="H81" s="65">
        <f t="shared" si="0"/>
        <v>0</v>
      </c>
      <c r="I81" s="78" t="str">
        <f t="shared" si="2"/>
        <v>M</v>
      </c>
      <c r="J81" s="77" t="s">
        <v>966</v>
      </c>
      <c r="K81" s="81"/>
    </row>
    <row r="82" spans="1:11" ht="15">
      <c r="A82" s="162">
        <v>196</v>
      </c>
      <c r="B82" s="215" t="s">
        <v>2289</v>
      </c>
      <c r="C82" s="75" t="s">
        <v>243</v>
      </c>
      <c r="D82" s="164" t="s">
        <v>592</v>
      </c>
      <c r="E82" s="216" t="s">
        <v>2333</v>
      </c>
      <c r="F82" s="166">
        <v>4</v>
      </c>
      <c r="G82" s="254"/>
      <c r="H82" s="65">
        <f t="shared" ref="H82:H145" si="3">+IF(AND(F82="",G82=""),"",ROUND(G82,2)*F82)</f>
        <v>0</v>
      </c>
      <c r="I82" s="78" t="str">
        <f t="shared" si="2"/>
        <v>M</v>
      </c>
      <c r="J82" s="77" t="s">
        <v>966</v>
      </c>
      <c r="K82" s="81"/>
    </row>
    <row r="83" spans="1:11" ht="15">
      <c r="A83" s="162">
        <v>197</v>
      </c>
      <c r="B83" s="215" t="s">
        <v>2290</v>
      </c>
      <c r="C83" s="75" t="s">
        <v>243</v>
      </c>
      <c r="D83" s="164" t="s">
        <v>593</v>
      </c>
      <c r="E83" s="216" t="s">
        <v>2333</v>
      </c>
      <c r="F83" s="166">
        <v>3</v>
      </c>
      <c r="G83" s="254"/>
      <c r="H83" s="65">
        <f t="shared" si="3"/>
        <v>0</v>
      </c>
      <c r="I83" s="78" t="str">
        <f t="shared" si="2"/>
        <v>M</v>
      </c>
      <c r="J83" s="77" t="s">
        <v>966</v>
      </c>
      <c r="K83" s="81"/>
    </row>
    <row r="84" spans="1:11" ht="15">
      <c r="A84" s="162">
        <v>198</v>
      </c>
      <c r="B84" s="215" t="s">
        <v>2291</v>
      </c>
      <c r="C84" s="75" t="s">
        <v>243</v>
      </c>
      <c r="D84" s="164" t="s">
        <v>594</v>
      </c>
      <c r="E84" s="216" t="s">
        <v>2333</v>
      </c>
      <c r="F84" s="166">
        <v>5</v>
      </c>
      <c r="G84" s="254"/>
      <c r="H84" s="65">
        <f t="shared" si="3"/>
        <v>0</v>
      </c>
      <c r="I84" s="78" t="str">
        <f t="shared" si="2"/>
        <v>M</v>
      </c>
      <c r="J84" s="77" t="s">
        <v>966</v>
      </c>
      <c r="K84" s="81"/>
    </row>
    <row r="85" spans="1:11" ht="15">
      <c r="A85" s="162">
        <v>199</v>
      </c>
      <c r="B85" s="215" t="s">
        <v>2292</v>
      </c>
      <c r="C85" s="75" t="s">
        <v>243</v>
      </c>
      <c r="D85" s="164" t="s">
        <v>595</v>
      </c>
      <c r="E85" s="216" t="s">
        <v>2333</v>
      </c>
      <c r="F85" s="166">
        <v>5</v>
      </c>
      <c r="G85" s="254"/>
      <c r="H85" s="65">
        <f t="shared" si="3"/>
        <v>0</v>
      </c>
      <c r="I85" s="78" t="str">
        <f t="shared" si="2"/>
        <v>M</v>
      </c>
      <c r="J85" s="77" t="s">
        <v>966</v>
      </c>
      <c r="K85" s="81"/>
    </row>
    <row r="86" spans="1:11" ht="15">
      <c r="A86" s="162">
        <v>200</v>
      </c>
      <c r="B86" s="215" t="s">
        <v>2293</v>
      </c>
      <c r="C86" s="75" t="s">
        <v>243</v>
      </c>
      <c r="D86" s="164" t="s">
        <v>596</v>
      </c>
      <c r="E86" s="216" t="s">
        <v>2333</v>
      </c>
      <c r="F86" s="166">
        <v>3</v>
      </c>
      <c r="G86" s="254"/>
      <c r="H86" s="65">
        <f t="shared" si="3"/>
        <v>0</v>
      </c>
      <c r="I86" s="78" t="str">
        <f t="shared" si="2"/>
        <v>M</v>
      </c>
      <c r="J86" s="77" t="s">
        <v>966</v>
      </c>
      <c r="K86" s="81"/>
    </row>
    <row r="87" spans="1:11" ht="15">
      <c r="A87" s="162">
        <v>201</v>
      </c>
      <c r="B87" s="215" t="s">
        <v>2294</v>
      </c>
      <c r="C87" s="75" t="s">
        <v>243</v>
      </c>
      <c r="D87" s="164" t="s">
        <v>597</v>
      </c>
      <c r="E87" s="216" t="s">
        <v>2333</v>
      </c>
      <c r="F87" s="166">
        <v>7</v>
      </c>
      <c r="G87" s="254"/>
      <c r="H87" s="65">
        <f t="shared" si="3"/>
        <v>0</v>
      </c>
      <c r="I87" s="78" t="str">
        <f t="shared" si="2"/>
        <v>M</v>
      </c>
      <c r="J87" s="77" t="s">
        <v>966</v>
      </c>
      <c r="K87" s="81"/>
    </row>
    <row r="88" spans="1:11" ht="15">
      <c r="A88" s="162">
        <v>202</v>
      </c>
      <c r="B88" s="215" t="s">
        <v>2295</v>
      </c>
      <c r="C88" s="75" t="s">
        <v>243</v>
      </c>
      <c r="D88" s="164" t="s">
        <v>598</v>
      </c>
      <c r="E88" s="216" t="s">
        <v>2333</v>
      </c>
      <c r="F88" s="166">
        <v>1</v>
      </c>
      <c r="G88" s="254"/>
      <c r="H88" s="65">
        <f t="shared" si="3"/>
        <v>0</v>
      </c>
      <c r="I88" s="78" t="str">
        <f t="shared" si="2"/>
        <v>M</v>
      </c>
      <c r="J88" s="77" t="s">
        <v>966</v>
      </c>
      <c r="K88" s="81"/>
    </row>
    <row r="89" spans="1:11" ht="15">
      <c r="A89" s="162">
        <v>203</v>
      </c>
      <c r="B89" s="215" t="s">
        <v>2296</v>
      </c>
      <c r="C89" s="75" t="s">
        <v>243</v>
      </c>
      <c r="D89" s="164" t="s">
        <v>597</v>
      </c>
      <c r="E89" s="216" t="s">
        <v>2333</v>
      </c>
      <c r="F89" s="166">
        <v>3</v>
      </c>
      <c r="G89" s="254"/>
      <c r="H89" s="65">
        <f t="shared" si="3"/>
        <v>0</v>
      </c>
      <c r="I89" s="78" t="str">
        <f t="shared" si="2"/>
        <v>M</v>
      </c>
      <c r="J89" s="77" t="s">
        <v>966</v>
      </c>
      <c r="K89" s="81"/>
    </row>
    <row r="90" spans="1:11" ht="15">
      <c r="A90" s="162">
        <v>204</v>
      </c>
      <c r="B90" s="215" t="s">
        <v>2297</v>
      </c>
      <c r="C90" s="75" t="s">
        <v>243</v>
      </c>
      <c r="D90" s="164" t="s">
        <v>599</v>
      </c>
      <c r="E90" s="216" t="s">
        <v>2333</v>
      </c>
      <c r="F90" s="166">
        <v>1</v>
      </c>
      <c r="G90" s="254"/>
      <c r="H90" s="65">
        <f t="shared" si="3"/>
        <v>0</v>
      </c>
      <c r="I90" s="78" t="str">
        <f t="shared" si="2"/>
        <v>M</v>
      </c>
      <c r="J90" s="77" t="s">
        <v>966</v>
      </c>
      <c r="K90" s="81"/>
    </row>
    <row r="91" spans="1:11" ht="15">
      <c r="A91" s="162">
        <v>205</v>
      </c>
      <c r="B91" s="215" t="s">
        <v>2298</v>
      </c>
      <c r="C91" s="75" t="s">
        <v>243</v>
      </c>
      <c r="D91" s="164" t="s">
        <v>597</v>
      </c>
      <c r="E91" s="216" t="s">
        <v>2333</v>
      </c>
      <c r="F91" s="166">
        <v>1</v>
      </c>
      <c r="G91" s="254"/>
      <c r="H91" s="65">
        <f t="shared" si="3"/>
        <v>0</v>
      </c>
      <c r="I91" s="78" t="str">
        <f t="shared" si="2"/>
        <v>M</v>
      </c>
      <c r="J91" s="77" t="s">
        <v>966</v>
      </c>
      <c r="K91" s="81"/>
    </row>
    <row r="92" spans="1:11" ht="15">
      <c r="A92" s="162">
        <v>206</v>
      </c>
      <c r="B92" s="215" t="s">
        <v>2299</v>
      </c>
      <c r="C92" s="75" t="s">
        <v>243</v>
      </c>
      <c r="D92" s="164" t="s">
        <v>600</v>
      </c>
      <c r="E92" s="216" t="s">
        <v>2333</v>
      </c>
      <c r="F92" s="166">
        <v>1</v>
      </c>
      <c r="G92" s="254"/>
      <c r="H92" s="65">
        <f t="shared" si="3"/>
        <v>0</v>
      </c>
      <c r="I92" s="78" t="str">
        <f t="shared" si="2"/>
        <v>M</v>
      </c>
      <c r="J92" s="77" t="s">
        <v>966</v>
      </c>
      <c r="K92" s="81"/>
    </row>
    <row r="93" spans="1:11" ht="15">
      <c r="A93" s="162">
        <v>207</v>
      </c>
      <c r="B93" s="215" t="s">
        <v>2300</v>
      </c>
      <c r="C93" s="75" t="s">
        <v>243</v>
      </c>
      <c r="D93" s="164" t="s">
        <v>601</v>
      </c>
      <c r="E93" s="216" t="s">
        <v>2333</v>
      </c>
      <c r="F93" s="166">
        <v>1</v>
      </c>
      <c r="G93" s="254"/>
      <c r="H93" s="65">
        <f t="shared" si="3"/>
        <v>0</v>
      </c>
      <c r="I93" s="78" t="str">
        <f t="shared" si="2"/>
        <v>M</v>
      </c>
      <c r="J93" s="77" t="s">
        <v>966</v>
      </c>
      <c r="K93" s="81"/>
    </row>
    <row r="94" spans="1:11" ht="15">
      <c r="A94" s="162">
        <v>208</v>
      </c>
      <c r="B94" s="215" t="s">
        <v>2301</v>
      </c>
      <c r="C94" s="75" t="s">
        <v>243</v>
      </c>
      <c r="D94" s="164" t="s">
        <v>602</v>
      </c>
      <c r="E94" s="216" t="s">
        <v>2333</v>
      </c>
      <c r="F94" s="166">
        <v>2</v>
      </c>
      <c r="G94" s="254"/>
      <c r="H94" s="65">
        <f t="shared" si="3"/>
        <v>0</v>
      </c>
      <c r="I94" s="78" t="str">
        <f t="shared" si="2"/>
        <v>M</v>
      </c>
      <c r="J94" s="77" t="s">
        <v>966</v>
      </c>
      <c r="K94" s="81"/>
    </row>
    <row r="95" spans="1:11" ht="15">
      <c r="A95" s="162">
        <v>209</v>
      </c>
      <c r="B95" s="215" t="s">
        <v>2302</v>
      </c>
      <c r="C95" s="75" t="s">
        <v>243</v>
      </c>
      <c r="D95" s="164" t="s">
        <v>603</v>
      </c>
      <c r="E95" s="216" t="s">
        <v>2333</v>
      </c>
      <c r="F95" s="166">
        <v>2</v>
      </c>
      <c r="G95" s="254"/>
      <c r="H95" s="65">
        <f t="shared" si="3"/>
        <v>0</v>
      </c>
      <c r="I95" s="78" t="str">
        <f t="shared" si="2"/>
        <v>M</v>
      </c>
      <c r="J95" s="77" t="s">
        <v>966</v>
      </c>
      <c r="K95" s="81"/>
    </row>
    <row r="96" spans="1:11" ht="15">
      <c r="A96" s="162">
        <v>210</v>
      </c>
      <c r="B96" s="215" t="s">
        <v>2303</v>
      </c>
      <c r="C96" s="75" t="s">
        <v>243</v>
      </c>
      <c r="D96" s="164" t="s">
        <v>601</v>
      </c>
      <c r="E96" s="216" t="s">
        <v>2333</v>
      </c>
      <c r="F96" s="166">
        <v>1</v>
      </c>
      <c r="G96" s="254"/>
      <c r="H96" s="65">
        <f t="shared" si="3"/>
        <v>0</v>
      </c>
      <c r="I96" s="78" t="str">
        <f t="shared" si="2"/>
        <v>M</v>
      </c>
      <c r="J96" s="77" t="s">
        <v>966</v>
      </c>
      <c r="K96" s="81"/>
    </row>
    <row r="97" spans="1:11" ht="15">
      <c r="A97" s="162">
        <v>211</v>
      </c>
      <c r="B97" s="215" t="s">
        <v>2304</v>
      </c>
      <c r="C97" s="75" t="s">
        <v>243</v>
      </c>
      <c r="D97" s="164" t="s">
        <v>604</v>
      </c>
      <c r="E97" s="216" t="s">
        <v>2333</v>
      </c>
      <c r="F97" s="166">
        <v>3</v>
      </c>
      <c r="G97" s="254"/>
      <c r="H97" s="65">
        <f t="shared" si="3"/>
        <v>0</v>
      </c>
      <c r="I97" s="78" t="str">
        <f t="shared" si="2"/>
        <v>M</v>
      </c>
      <c r="J97" s="77" t="s">
        <v>966</v>
      </c>
      <c r="K97" s="81"/>
    </row>
    <row r="98" spans="1:11" ht="15">
      <c r="A98" s="162">
        <v>212</v>
      </c>
      <c r="B98" s="215" t="s">
        <v>2305</v>
      </c>
      <c r="C98" s="75" t="s">
        <v>243</v>
      </c>
      <c r="D98" s="164" t="s">
        <v>605</v>
      </c>
      <c r="E98" s="216" t="s">
        <v>2333</v>
      </c>
      <c r="F98" s="166">
        <v>1</v>
      </c>
      <c r="G98" s="254"/>
      <c r="H98" s="65">
        <f t="shared" si="3"/>
        <v>0</v>
      </c>
      <c r="I98" s="78" t="str">
        <f t="shared" si="2"/>
        <v>M</v>
      </c>
      <c r="J98" s="77" t="s">
        <v>966</v>
      </c>
      <c r="K98" s="81"/>
    </row>
    <row r="99" spans="1:11" ht="15">
      <c r="A99" s="162">
        <v>213</v>
      </c>
      <c r="B99" s="215" t="s">
        <v>2306</v>
      </c>
      <c r="C99" s="75" t="s">
        <v>243</v>
      </c>
      <c r="D99" s="164" t="s">
        <v>606</v>
      </c>
      <c r="E99" s="216" t="s">
        <v>2333</v>
      </c>
      <c r="F99" s="166">
        <v>1</v>
      </c>
      <c r="G99" s="254"/>
      <c r="H99" s="65">
        <f t="shared" si="3"/>
        <v>0</v>
      </c>
      <c r="I99" s="78" t="str">
        <f t="shared" si="2"/>
        <v>M</v>
      </c>
      <c r="J99" s="77" t="s">
        <v>966</v>
      </c>
      <c r="K99" s="81"/>
    </row>
    <row r="100" spans="1:11" ht="15">
      <c r="A100" s="162">
        <v>214</v>
      </c>
      <c r="B100" s="215" t="s">
        <v>2307</v>
      </c>
      <c r="C100" s="75" t="s">
        <v>243</v>
      </c>
      <c r="D100" s="164" t="s">
        <v>607</v>
      </c>
      <c r="E100" s="216" t="s">
        <v>2333</v>
      </c>
      <c r="F100" s="166">
        <v>6</v>
      </c>
      <c r="G100" s="254"/>
      <c r="H100" s="65">
        <f t="shared" si="3"/>
        <v>0</v>
      </c>
      <c r="I100" s="78" t="str">
        <f t="shared" si="2"/>
        <v>M</v>
      </c>
      <c r="J100" s="77" t="s">
        <v>966</v>
      </c>
      <c r="K100" s="81"/>
    </row>
    <row r="101" spans="1:11" ht="15">
      <c r="A101" s="162">
        <v>215</v>
      </c>
      <c r="B101" s="215" t="s">
        <v>2308</v>
      </c>
      <c r="C101" s="75" t="s">
        <v>243</v>
      </c>
      <c r="D101" s="164" t="s">
        <v>607</v>
      </c>
      <c r="E101" s="216" t="s">
        <v>2333</v>
      </c>
      <c r="F101" s="166">
        <v>6</v>
      </c>
      <c r="G101" s="254"/>
      <c r="H101" s="65">
        <f t="shared" si="3"/>
        <v>0</v>
      </c>
      <c r="I101" s="78" t="str">
        <f t="shared" si="2"/>
        <v>M</v>
      </c>
      <c r="J101" s="77" t="s">
        <v>966</v>
      </c>
      <c r="K101" s="81"/>
    </row>
    <row r="102" spans="1:11" ht="15">
      <c r="A102" s="162">
        <v>216</v>
      </c>
      <c r="B102" s="215" t="s">
        <v>2309</v>
      </c>
      <c r="C102" s="75" t="s">
        <v>243</v>
      </c>
      <c r="D102" s="164" t="s">
        <v>607</v>
      </c>
      <c r="E102" s="216" t="s">
        <v>2333</v>
      </c>
      <c r="F102" s="166">
        <v>6</v>
      </c>
      <c r="G102" s="254"/>
      <c r="H102" s="65">
        <f t="shared" si="3"/>
        <v>0</v>
      </c>
      <c r="I102" s="78" t="str">
        <f t="shared" si="2"/>
        <v>M</v>
      </c>
      <c r="J102" s="77" t="s">
        <v>966</v>
      </c>
      <c r="K102" s="81"/>
    </row>
    <row r="103" spans="1:11" ht="15">
      <c r="A103" s="162">
        <v>217</v>
      </c>
      <c r="B103" s="215" t="s">
        <v>2310</v>
      </c>
      <c r="C103" s="75" t="s">
        <v>243</v>
      </c>
      <c r="D103" s="164" t="s">
        <v>608</v>
      </c>
      <c r="E103" s="216" t="s">
        <v>2333</v>
      </c>
      <c r="F103" s="166">
        <v>1</v>
      </c>
      <c r="G103" s="254"/>
      <c r="H103" s="65">
        <f t="shared" si="3"/>
        <v>0</v>
      </c>
      <c r="I103" s="78" t="str">
        <f t="shared" si="2"/>
        <v>M</v>
      </c>
      <c r="J103" s="77" t="s">
        <v>966</v>
      </c>
      <c r="K103" s="81"/>
    </row>
    <row r="104" spans="1:11" ht="15">
      <c r="A104" s="162">
        <v>218</v>
      </c>
      <c r="B104" s="215" t="s">
        <v>2311</v>
      </c>
      <c r="C104" s="75" t="s">
        <v>243</v>
      </c>
      <c r="D104" s="164" t="s">
        <v>609</v>
      </c>
      <c r="E104" s="216" t="s">
        <v>2333</v>
      </c>
      <c r="F104" s="166">
        <v>1</v>
      </c>
      <c r="G104" s="254"/>
      <c r="H104" s="65">
        <f t="shared" si="3"/>
        <v>0</v>
      </c>
      <c r="I104" s="78" t="str">
        <f t="shared" si="2"/>
        <v>M</v>
      </c>
      <c r="J104" s="77" t="s">
        <v>966</v>
      </c>
      <c r="K104" s="81"/>
    </row>
    <row r="105" spans="1:11" ht="15">
      <c r="A105" s="162">
        <v>219</v>
      </c>
      <c r="B105" s="215" t="s">
        <v>2312</v>
      </c>
      <c r="C105" s="75" t="s">
        <v>243</v>
      </c>
      <c r="D105" s="164" t="s">
        <v>610</v>
      </c>
      <c r="E105" s="216" t="s">
        <v>2333</v>
      </c>
      <c r="F105" s="166">
        <v>1</v>
      </c>
      <c r="G105" s="254"/>
      <c r="H105" s="65">
        <f t="shared" si="3"/>
        <v>0</v>
      </c>
      <c r="I105" s="78" t="str">
        <f t="shared" si="2"/>
        <v>M</v>
      </c>
      <c r="J105" s="77" t="s">
        <v>966</v>
      </c>
      <c r="K105" s="81"/>
    </row>
    <row r="106" spans="1:11" ht="15">
      <c r="A106" s="162">
        <v>220</v>
      </c>
      <c r="B106" s="215" t="s">
        <v>2313</v>
      </c>
      <c r="C106" s="75" t="s">
        <v>243</v>
      </c>
      <c r="D106" s="164" t="s">
        <v>611</v>
      </c>
      <c r="E106" s="216" t="s">
        <v>2333</v>
      </c>
      <c r="F106" s="166">
        <v>1</v>
      </c>
      <c r="G106" s="254"/>
      <c r="H106" s="65">
        <f t="shared" si="3"/>
        <v>0</v>
      </c>
      <c r="I106" s="78" t="str">
        <f t="shared" si="2"/>
        <v>M</v>
      </c>
      <c r="J106" s="77" t="s">
        <v>966</v>
      </c>
      <c r="K106" s="81"/>
    </row>
    <row r="107" spans="1:11" ht="15">
      <c r="A107" s="162">
        <v>221</v>
      </c>
      <c r="B107" s="215" t="s">
        <v>2314</v>
      </c>
      <c r="C107" s="75" t="s">
        <v>243</v>
      </c>
      <c r="D107" s="164" t="s">
        <v>612</v>
      </c>
      <c r="E107" s="216" t="s">
        <v>2333</v>
      </c>
      <c r="F107" s="166">
        <v>2</v>
      </c>
      <c r="G107" s="254"/>
      <c r="H107" s="65">
        <f t="shared" si="3"/>
        <v>0</v>
      </c>
      <c r="I107" s="78" t="str">
        <f t="shared" si="2"/>
        <v>M</v>
      </c>
      <c r="J107" s="77" t="s">
        <v>966</v>
      </c>
      <c r="K107" s="81"/>
    </row>
    <row r="108" spans="1:11" ht="15">
      <c r="A108" s="162">
        <v>222</v>
      </c>
      <c r="B108" s="215" t="s">
        <v>2315</v>
      </c>
      <c r="C108" s="75" t="s">
        <v>243</v>
      </c>
      <c r="D108" s="164" t="s">
        <v>613</v>
      </c>
      <c r="E108" s="216" t="s">
        <v>2333</v>
      </c>
      <c r="F108" s="166">
        <v>1</v>
      </c>
      <c r="G108" s="254"/>
      <c r="H108" s="65">
        <f t="shared" si="3"/>
        <v>0</v>
      </c>
      <c r="I108" s="78" t="str">
        <f t="shared" si="2"/>
        <v>M</v>
      </c>
      <c r="J108" s="77" t="s">
        <v>966</v>
      </c>
      <c r="K108" s="81"/>
    </row>
    <row r="109" spans="1:11" ht="15">
      <c r="A109" s="162">
        <v>223</v>
      </c>
      <c r="B109" s="215" t="s">
        <v>2316</v>
      </c>
      <c r="C109" s="75" t="s">
        <v>243</v>
      </c>
      <c r="D109" s="164" t="s">
        <v>614</v>
      </c>
      <c r="E109" s="216" t="s">
        <v>2333</v>
      </c>
      <c r="F109" s="166">
        <v>14</v>
      </c>
      <c r="G109" s="254"/>
      <c r="H109" s="65">
        <f t="shared" si="3"/>
        <v>0</v>
      </c>
      <c r="I109" s="78" t="str">
        <f t="shared" si="2"/>
        <v>M</v>
      </c>
      <c r="J109" s="77" t="s">
        <v>966</v>
      </c>
      <c r="K109" s="81"/>
    </row>
    <row r="110" spans="1:11" ht="15">
      <c r="A110" s="162">
        <v>224</v>
      </c>
      <c r="B110" s="215" t="s">
        <v>2317</v>
      </c>
      <c r="C110" s="75" t="s">
        <v>243</v>
      </c>
      <c r="D110" s="164" t="s">
        <v>615</v>
      </c>
      <c r="E110" s="216" t="s">
        <v>2333</v>
      </c>
      <c r="F110" s="166">
        <v>1</v>
      </c>
      <c r="G110" s="254"/>
      <c r="H110" s="65">
        <f t="shared" si="3"/>
        <v>0</v>
      </c>
      <c r="I110" s="78" t="str">
        <f t="shared" si="2"/>
        <v>M</v>
      </c>
      <c r="J110" s="77" t="s">
        <v>966</v>
      </c>
      <c r="K110" s="81"/>
    </row>
    <row r="111" spans="1:11" ht="15">
      <c r="A111" s="162">
        <v>225</v>
      </c>
      <c r="B111" s="215" t="s">
        <v>2318</v>
      </c>
      <c r="C111" s="75" t="s">
        <v>243</v>
      </c>
      <c r="D111" s="164" t="s">
        <v>615</v>
      </c>
      <c r="E111" s="216" t="s">
        <v>2333</v>
      </c>
      <c r="F111" s="166">
        <v>1</v>
      </c>
      <c r="G111" s="254"/>
      <c r="H111" s="65">
        <f t="shared" si="3"/>
        <v>0</v>
      </c>
      <c r="I111" s="78" t="str">
        <f t="shared" si="2"/>
        <v>M</v>
      </c>
      <c r="J111" s="77" t="s">
        <v>966</v>
      </c>
      <c r="K111" s="81"/>
    </row>
    <row r="112" spans="1:11" ht="15">
      <c r="A112" s="162">
        <v>226</v>
      </c>
      <c r="B112" s="215" t="s">
        <v>2319</v>
      </c>
      <c r="C112" s="75" t="s">
        <v>243</v>
      </c>
      <c r="D112" s="164" t="s">
        <v>616</v>
      </c>
      <c r="E112" s="216" t="s">
        <v>2333</v>
      </c>
      <c r="F112" s="166">
        <v>1</v>
      </c>
      <c r="G112" s="254"/>
      <c r="H112" s="65">
        <f t="shared" si="3"/>
        <v>0</v>
      </c>
      <c r="I112" s="78" t="str">
        <f t="shared" si="2"/>
        <v>M</v>
      </c>
      <c r="J112" s="77" t="s">
        <v>966</v>
      </c>
      <c r="K112" s="81"/>
    </row>
    <row r="113" spans="1:11" ht="15">
      <c r="A113" s="162">
        <v>227</v>
      </c>
      <c r="B113" s="215" t="s">
        <v>2320</v>
      </c>
      <c r="C113" s="75" t="s">
        <v>243</v>
      </c>
      <c r="D113" s="164" t="s">
        <v>617</v>
      </c>
      <c r="E113" s="216" t="s">
        <v>2333</v>
      </c>
      <c r="F113" s="166">
        <v>1</v>
      </c>
      <c r="G113" s="254"/>
      <c r="H113" s="65">
        <f t="shared" si="3"/>
        <v>0</v>
      </c>
      <c r="I113" s="78" t="str">
        <f t="shared" si="2"/>
        <v>M</v>
      </c>
      <c r="J113" s="77" t="s">
        <v>966</v>
      </c>
      <c r="K113" s="81"/>
    </row>
    <row r="114" spans="1:11" ht="15">
      <c r="A114" s="162">
        <v>228</v>
      </c>
      <c r="B114" s="215" t="s">
        <v>2321</v>
      </c>
      <c r="C114" s="75" t="s">
        <v>243</v>
      </c>
      <c r="D114" s="164" t="s">
        <v>616</v>
      </c>
      <c r="E114" s="216" t="s">
        <v>2333</v>
      </c>
      <c r="F114" s="166">
        <v>2</v>
      </c>
      <c r="G114" s="254"/>
      <c r="H114" s="65">
        <f t="shared" si="3"/>
        <v>0</v>
      </c>
      <c r="I114" s="78" t="str">
        <f t="shared" si="2"/>
        <v>M</v>
      </c>
      <c r="J114" s="77" t="s">
        <v>966</v>
      </c>
      <c r="K114" s="81"/>
    </row>
    <row r="115" spans="1:11" ht="15">
      <c r="A115" s="162">
        <v>229</v>
      </c>
      <c r="B115" s="215" t="s">
        <v>2322</v>
      </c>
      <c r="C115" s="75" t="s">
        <v>243</v>
      </c>
      <c r="D115" s="164" t="s">
        <v>616</v>
      </c>
      <c r="E115" s="216" t="s">
        <v>2333</v>
      </c>
      <c r="F115" s="166">
        <v>1</v>
      </c>
      <c r="G115" s="254"/>
      <c r="H115" s="65">
        <f t="shared" si="3"/>
        <v>0</v>
      </c>
      <c r="I115" s="78" t="str">
        <f t="shared" si="2"/>
        <v>M</v>
      </c>
      <c r="J115" s="77" t="s">
        <v>966</v>
      </c>
      <c r="K115" s="81"/>
    </row>
    <row r="116" spans="1:11" ht="15">
      <c r="A116" s="162">
        <v>230</v>
      </c>
      <c r="B116" s="215" t="s">
        <v>2323</v>
      </c>
      <c r="C116" s="75" t="s">
        <v>243</v>
      </c>
      <c r="D116" s="164" t="s">
        <v>616</v>
      </c>
      <c r="E116" s="216" t="s">
        <v>2333</v>
      </c>
      <c r="F116" s="166">
        <v>1</v>
      </c>
      <c r="G116" s="254"/>
      <c r="H116" s="65">
        <f t="shared" si="3"/>
        <v>0</v>
      </c>
      <c r="I116" s="78" t="str">
        <f t="shared" si="2"/>
        <v>M</v>
      </c>
      <c r="J116" s="77" t="s">
        <v>966</v>
      </c>
      <c r="K116" s="81"/>
    </row>
    <row r="117" spans="1:11" ht="15">
      <c r="A117" s="162">
        <v>231</v>
      </c>
      <c r="B117" s="215" t="s">
        <v>2324</v>
      </c>
      <c r="C117" s="75" t="s">
        <v>243</v>
      </c>
      <c r="D117" s="164" t="s">
        <v>616</v>
      </c>
      <c r="E117" s="216" t="s">
        <v>2333</v>
      </c>
      <c r="F117" s="166">
        <v>2</v>
      </c>
      <c r="G117" s="254"/>
      <c r="H117" s="65">
        <f t="shared" si="3"/>
        <v>0</v>
      </c>
      <c r="I117" s="78" t="str">
        <f t="shared" ref="I117:I180" si="4">IF(E117&lt;&gt;"","M","")</f>
        <v>M</v>
      </c>
      <c r="J117" s="77" t="s">
        <v>966</v>
      </c>
      <c r="K117" s="81"/>
    </row>
    <row r="118" spans="1:11" ht="15">
      <c r="A118" s="162">
        <v>232</v>
      </c>
      <c r="B118" s="215" t="s">
        <v>2325</v>
      </c>
      <c r="C118" s="75" t="s">
        <v>243</v>
      </c>
      <c r="D118" s="164" t="s">
        <v>616</v>
      </c>
      <c r="E118" s="216" t="s">
        <v>2333</v>
      </c>
      <c r="F118" s="166">
        <v>1</v>
      </c>
      <c r="G118" s="254"/>
      <c r="H118" s="65">
        <f t="shared" si="3"/>
        <v>0</v>
      </c>
      <c r="I118" s="78" t="str">
        <f t="shared" si="4"/>
        <v>M</v>
      </c>
      <c r="J118" s="77" t="s">
        <v>966</v>
      </c>
      <c r="K118" s="81"/>
    </row>
    <row r="119" spans="1:11" ht="15">
      <c r="A119" s="162">
        <v>233</v>
      </c>
      <c r="B119" s="215" t="s">
        <v>2326</v>
      </c>
      <c r="C119" s="75" t="s">
        <v>243</v>
      </c>
      <c r="D119" s="164" t="s">
        <v>618</v>
      </c>
      <c r="E119" s="216" t="s">
        <v>2333</v>
      </c>
      <c r="F119" s="166">
        <v>1</v>
      </c>
      <c r="G119" s="254"/>
      <c r="H119" s="65">
        <f t="shared" si="3"/>
        <v>0</v>
      </c>
      <c r="I119" s="78" t="str">
        <f t="shared" si="4"/>
        <v>M</v>
      </c>
      <c r="J119" s="77" t="s">
        <v>966</v>
      </c>
      <c r="K119" s="81"/>
    </row>
    <row r="120" spans="1:11" ht="15">
      <c r="A120" s="162">
        <v>234</v>
      </c>
      <c r="B120" s="215" t="s">
        <v>2327</v>
      </c>
      <c r="C120" s="75" t="s">
        <v>243</v>
      </c>
      <c r="D120" s="164" t="s">
        <v>618</v>
      </c>
      <c r="E120" s="216" t="s">
        <v>2333</v>
      </c>
      <c r="F120" s="166">
        <v>1</v>
      </c>
      <c r="G120" s="254"/>
      <c r="H120" s="65">
        <f t="shared" si="3"/>
        <v>0</v>
      </c>
      <c r="I120" s="78" t="str">
        <f t="shared" si="4"/>
        <v>M</v>
      </c>
      <c r="J120" s="77" t="s">
        <v>966</v>
      </c>
      <c r="K120" s="81"/>
    </row>
    <row r="121" spans="1:11" ht="15">
      <c r="A121" s="162">
        <v>235</v>
      </c>
      <c r="B121" s="215" t="s">
        <v>2328</v>
      </c>
      <c r="C121" s="75" t="s">
        <v>243</v>
      </c>
      <c r="D121" s="164" t="s">
        <v>618</v>
      </c>
      <c r="E121" s="216" t="s">
        <v>2333</v>
      </c>
      <c r="F121" s="166">
        <v>1</v>
      </c>
      <c r="G121" s="254"/>
      <c r="H121" s="65">
        <f t="shared" si="3"/>
        <v>0</v>
      </c>
      <c r="I121" s="78" t="str">
        <f t="shared" si="4"/>
        <v>M</v>
      </c>
      <c r="J121" s="77" t="s">
        <v>966</v>
      </c>
      <c r="K121" s="81"/>
    </row>
    <row r="122" spans="1:11" ht="15">
      <c r="A122" s="162">
        <v>236</v>
      </c>
      <c r="B122" s="163" t="s">
        <v>579</v>
      </c>
      <c r="C122" s="76"/>
      <c r="D122" s="164" t="s">
        <v>619</v>
      </c>
      <c r="E122" s="216" t="s">
        <v>2333</v>
      </c>
      <c r="F122" s="166">
        <v>58</v>
      </c>
      <c r="G122" s="254"/>
      <c r="H122" s="65">
        <f t="shared" si="3"/>
        <v>0</v>
      </c>
      <c r="I122" s="78" t="str">
        <f t="shared" si="4"/>
        <v>M</v>
      </c>
      <c r="J122" s="77" t="s">
        <v>966</v>
      </c>
      <c r="K122" s="81"/>
    </row>
    <row r="123" spans="1:11" ht="15">
      <c r="A123" s="162">
        <v>237</v>
      </c>
      <c r="B123" s="163" t="s">
        <v>580</v>
      </c>
      <c r="C123" s="76"/>
      <c r="D123" s="164" t="s">
        <v>620</v>
      </c>
      <c r="E123" s="165" t="s">
        <v>340</v>
      </c>
      <c r="F123" s="166">
        <v>180</v>
      </c>
      <c r="G123" s="254"/>
      <c r="H123" s="65">
        <f t="shared" si="3"/>
        <v>0</v>
      </c>
      <c r="I123" s="78" t="str">
        <f t="shared" si="4"/>
        <v>M</v>
      </c>
      <c r="J123" s="77" t="s">
        <v>966</v>
      </c>
      <c r="K123" s="81"/>
    </row>
    <row r="124" spans="1:11" ht="15">
      <c r="A124" s="162">
        <v>238</v>
      </c>
      <c r="B124" s="163" t="s">
        <v>581</v>
      </c>
      <c r="C124" s="76"/>
      <c r="D124" s="164" t="s">
        <v>621</v>
      </c>
      <c r="E124" s="165" t="s">
        <v>622</v>
      </c>
      <c r="F124" s="166">
        <v>4186.8</v>
      </c>
      <c r="G124" s="254"/>
      <c r="H124" s="65">
        <f t="shared" si="3"/>
        <v>0</v>
      </c>
      <c r="I124" s="78" t="str">
        <f t="shared" si="4"/>
        <v>M</v>
      </c>
      <c r="J124" s="77" t="s">
        <v>966</v>
      </c>
      <c r="K124" s="81"/>
    </row>
    <row r="125" spans="1:11" ht="15">
      <c r="A125" s="162">
        <v>239</v>
      </c>
      <c r="B125" s="163" t="s">
        <v>582</v>
      </c>
      <c r="C125" s="76"/>
      <c r="D125" s="164" t="s">
        <v>623</v>
      </c>
      <c r="E125" s="165" t="s">
        <v>326</v>
      </c>
      <c r="F125" s="166">
        <v>1</v>
      </c>
      <c r="G125" s="254"/>
      <c r="H125" s="65">
        <f t="shared" si="3"/>
        <v>0</v>
      </c>
      <c r="I125" s="78" t="str">
        <f t="shared" si="4"/>
        <v>M</v>
      </c>
      <c r="J125" s="77" t="s">
        <v>966</v>
      </c>
      <c r="K125" s="81"/>
    </row>
    <row r="126" spans="1:11" ht="15">
      <c r="A126" s="162">
        <v>240</v>
      </c>
      <c r="B126" s="163" t="s">
        <v>583</v>
      </c>
      <c r="C126" s="76"/>
      <c r="D126" s="164" t="s">
        <v>624</v>
      </c>
      <c r="E126" s="165" t="s">
        <v>622</v>
      </c>
      <c r="F126" s="166">
        <v>3689.7</v>
      </c>
      <c r="G126" s="254"/>
      <c r="H126" s="65">
        <f t="shared" si="3"/>
        <v>0</v>
      </c>
      <c r="I126" s="78" t="str">
        <f t="shared" si="4"/>
        <v>M</v>
      </c>
      <c r="J126" s="77" t="s">
        <v>966</v>
      </c>
      <c r="K126" s="81"/>
    </row>
    <row r="127" spans="1:11" ht="15">
      <c r="A127" s="162">
        <v>241</v>
      </c>
      <c r="B127" s="163" t="s">
        <v>584</v>
      </c>
      <c r="C127" s="76"/>
      <c r="D127" s="164" t="s">
        <v>625</v>
      </c>
      <c r="E127" s="216" t="s">
        <v>2333</v>
      </c>
      <c r="F127" s="166">
        <v>76</v>
      </c>
      <c r="G127" s="254"/>
      <c r="H127" s="65">
        <f t="shared" si="3"/>
        <v>0</v>
      </c>
      <c r="I127" s="78" t="str">
        <f t="shared" si="4"/>
        <v>M</v>
      </c>
      <c r="J127" s="77" t="s">
        <v>966</v>
      </c>
      <c r="K127" s="81"/>
    </row>
    <row r="128" spans="1:11" ht="15">
      <c r="A128" s="162">
        <v>242</v>
      </c>
      <c r="B128" s="163" t="s">
        <v>585</v>
      </c>
      <c r="C128" s="76"/>
      <c r="D128" s="164" t="s">
        <v>626</v>
      </c>
      <c r="E128" s="216" t="s">
        <v>2333</v>
      </c>
      <c r="F128" s="166">
        <v>24</v>
      </c>
      <c r="G128" s="254"/>
      <c r="H128" s="65">
        <f t="shared" si="3"/>
        <v>0</v>
      </c>
      <c r="I128" s="78" t="str">
        <f t="shared" si="4"/>
        <v>M</v>
      </c>
      <c r="J128" s="77" t="s">
        <v>966</v>
      </c>
      <c r="K128" s="81"/>
    </row>
    <row r="129" spans="1:11" ht="15">
      <c r="A129" s="162">
        <v>243</v>
      </c>
      <c r="B129" s="163" t="s">
        <v>586</v>
      </c>
      <c r="C129" s="76"/>
      <c r="D129" s="164" t="s">
        <v>627</v>
      </c>
      <c r="E129" s="216" t="s">
        <v>2333</v>
      </c>
      <c r="F129" s="166">
        <v>6</v>
      </c>
      <c r="G129" s="254"/>
      <c r="H129" s="65">
        <f t="shared" si="3"/>
        <v>0</v>
      </c>
      <c r="I129" s="78" t="str">
        <f t="shared" si="4"/>
        <v>M</v>
      </c>
      <c r="J129" s="77" t="s">
        <v>966</v>
      </c>
      <c r="K129" s="81"/>
    </row>
    <row r="130" spans="1:11" ht="15">
      <c r="A130" s="162">
        <v>244</v>
      </c>
      <c r="B130" s="163" t="s">
        <v>587</v>
      </c>
      <c r="C130" s="76"/>
      <c r="D130" s="164" t="s">
        <v>419</v>
      </c>
      <c r="E130" s="165" t="s">
        <v>420</v>
      </c>
      <c r="F130" s="166">
        <v>5000</v>
      </c>
      <c r="G130" s="254"/>
      <c r="H130" s="65">
        <f t="shared" si="3"/>
        <v>0</v>
      </c>
      <c r="I130" s="78" t="str">
        <f t="shared" si="4"/>
        <v>M</v>
      </c>
      <c r="J130" s="77" t="s">
        <v>970</v>
      </c>
      <c r="K130" s="81"/>
    </row>
    <row r="131" spans="1:11" ht="15">
      <c r="A131" s="162">
        <v>245</v>
      </c>
      <c r="B131" s="163" t="s">
        <v>588</v>
      </c>
      <c r="C131" s="76"/>
      <c r="D131" s="164" t="s">
        <v>628</v>
      </c>
      <c r="E131" s="165" t="s">
        <v>420</v>
      </c>
      <c r="F131" s="166">
        <v>6654.22</v>
      </c>
      <c r="G131" s="254"/>
      <c r="H131" s="65">
        <f t="shared" si="3"/>
        <v>0</v>
      </c>
      <c r="I131" s="78" t="str">
        <f t="shared" si="4"/>
        <v>M</v>
      </c>
      <c r="J131" s="77" t="s">
        <v>970</v>
      </c>
      <c r="K131" s="81"/>
    </row>
    <row r="132" spans="1:11" ht="15">
      <c r="A132" s="162">
        <v>246</v>
      </c>
      <c r="B132" s="163" t="s">
        <v>589</v>
      </c>
      <c r="C132" s="76"/>
      <c r="D132" s="164" t="s">
        <v>629</v>
      </c>
      <c r="E132" s="165" t="s">
        <v>630</v>
      </c>
      <c r="F132" s="166">
        <v>6654.22</v>
      </c>
      <c r="G132" s="254"/>
      <c r="H132" s="65">
        <f t="shared" si="3"/>
        <v>0</v>
      </c>
      <c r="I132" s="78" t="str">
        <f t="shared" si="4"/>
        <v>M</v>
      </c>
      <c r="J132" s="77" t="s">
        <v>970</v>
      </c>
      <c r="K132" s="81"/>
    </row>
    <row r="133" spans="1:11" ht="15">
      <c r="A133" s="162">
        <v>247</v>
      </c>
      <c r="B133" s="215" t="s">
        <v>2329</v>
      </c>
      <c r="C133" s="75" t="s">
        <v>243</v>
      </c>
      <c r="D133" s="164" t="s">
        <v>631</v>
      </c>
      <c r="E133" s="165" t="s">
        <v>632</v>
      </c>
      <c r="F133" s="166">
        <v>200</v>
      </c>
      <c r="G133" s="254"/>
      <c r="H133" s="65">
        <f t="shared" si="3"/>
        <v>0</v>
      </c>
      <c r="I133" s="78" t="str">
        <f t="shared" si="4"/>
        <v>M</v>
      </c>
      <c r="J133" s="77" t="s">
        <v>966</v>
      </c>
      <c r="K133" s="81"/>
    </row>
    <row r="134" spans="1:11" ht="15">
      <c r="A134" s="162">
        <v>248</v>
      </c>
      <c r="B134" s="215" t="s">
        <v>2330</v>
      </c>
      <c r="C134" s="75" t="s">
        <v>243</v>
      </c>
      <c r="D134" s="164" t="s">
        <v>633</v>
      </c>
      <c r="E134" s="165" t="s">
        <v>632</v>
      </c>
      <c r="F134" s="166">
        <v>200</v>
      </c>
      <c r="G134" s="254"/>
      <c r="H134" s="65">
        <f t="shared" si="3"/>
        <v>0</v>
      </c>
      <c r="I134" s="78" t="str">
        <f t="shared" si="4"/>
        <v>M</v>
      </c>
      <c r="J134" s="77" t="s">
        <v>966</v>
      </c>
      <c r="K134" s="81"/>
    </row>
    <row r="135" spans="1:11" ht="15">
      <c r="A135" s="162">
        <v>249</v>
      </c>
      <c r="B135" s="215" t="s">
        <v>2331</v>
      </c>
      <c r="C135" s="75" t="s">
        <v>243</v>
      </c>
      <c r="D135" s="164" t="s">
        <v>634</v>
      </c>
      <c r="E135" s="165" t="s">
        <v>632</v>
      </c>
      <c r="F135" s="166">
        <v>400</v>
      </c>
      <c r="G135" s="254"/>
      <c r="H135" s="65">
        <f t="shared" si="3"/>
        <v>0</v>
      </c>
      <c r="I135" s="78" t="str">
        <f t="shared" si="4"/>
        <v>M</v>
      </c>
      <c r="J135" s="77" t="s">
        <v>966</v>
      </c>
      <c r="K135" s="81"/>
    </row>
    <row r="136" spans="1:11" ht="15">
      <c r="A136" s="162">
        <v>250</v>
      </c>
      <c r="B136" s="163" t="s">
        <v>590</v>
      </c>
      <c r="C136" s="76"/>
      <c r="D136" s="164" t="s">
        <v>635</v>
      </c>
      <c r="E136" s="165" t="s">
        <v>296</v>
      </c>
      <c r="F136" s="166">
        <v>49</v>
      </c>
      <c r="G136" s="254"/>
      <c r="H136" s="65">
        <f t="shared" si="3"/>
        <v>0</v>
      </c>
      <c r="I136" s="78" t="str">
        <f t="shared" si="4"/>
        <v>M</v>
      </c>
      <c r="J136" s="77" t="s">
        <v>966</v>
      </c>
      <c r="K136" s="81"/>
    </row>
    <row r="137" spans="1:11" ht="15">
      <c r="A137" s="189">
        <v>353</v>
      </c>
      <c r="B137" s="190" t="s">
        <v>763</v>
      </c>
      <c r="C137" s="76"/>
      <c r="D137" s="191" t="s">
        <v>770</v>
      </c>
      <c r="E137" s="192" t="s">
        <v>310</v>
      </c>
      <c r="F137" s="193">
        <v>32.5</v>
      </c>
      <c r="G137" s="254"/>
      <c r="H137" s="65">
        <f t="shared" si="3"/>
        <v>0</v>
      </c>
      <c r="I137" s="78" t="str">
        <f t="shared" si="4"/>
        <v>M</v>
      </c>
      <c r="J137" s="77" t="s">
        <v>967</v>
      </c>
      <c r="K137" s="81"/>
    </row>
    <row r="138" spans="1:11" ht="15">
      <c r="A138" s="189">
        <v>354</v>
      </c>
      <c r="B138" s="190" t="s">
        <v>764</v>
      </c>
      <c r="C138" s="76"/>
      <c r="D138" s="191" t="s">
        <v>760</v>
      </c>
      <c r="E138" s="192" t="s">
        <v>310</v>
      </c>
      <c r="F138" s="193">
        <v>32.5</v>
      </c>
      <c r="G138" s="254"/>
      <c r="H138" s="65">
        <f t="shared" si="3"/>
        <v>0</v>
      </c>
      <c r="I138" s="78" t="str">
        <f t="shared" si="4"/>
        <v>M</v>
      </c>
      <c r="J138" s="77" t="s">
        <v>967</v>
      </c>
      <c r="K138" s="81"/>
    </row>
    <row r="139" spans="1:11" ht="15">
      <c r="A139" s="189">
        <v>355</v>
      </c>
      <c r="B139" s="190" t="s">
        <v>765</v>
      </c>
      <c r="C139" s="76"/>
      <c r="D139" s="191" t="s">
        <v>771</v>
      </c>
      <c r="E139" s="192" t="s">
        <v>310</v>
      </c>
      <c r="F139" s="193">
        <v>32.5</v>
      </c>
      <c r="G139" s="254"/>
      <c r="H139" s="65">
        <f t="shared" si="3"/>
        <v>0</v>
      </c>
      <c r="I139" s="78" t="str">
        <f t="shared" si="4"/>
        <v>M</v>
      </c>
      <c r="J139" s="77" t="s">
        <v>967</v>
      </c>
      <c r="K139" s="81"/>
    </row>
    <row r="140" spans="1:11" ht="15">
      <c r="A140" s="189">
        <v>356</v>
      </c>
      <c r="B140" s="190" t="s">
        <v>766</v>
      </c>
      <c r="C140" s="76"/>
      <c r="D140" s="191" t="s">
        <v>772</v>
      </c>
      <c r="E140" s="192" t="s">
        <v>310</v>
      </c>
      <c r="F140" s="193">
        <v>32.5</v>
      </c>
      <c r="G140" s="254"/>
      <c r="H140" s="65">
        <f t="shared" si="3"/>
        <v>0</v>
      </c>
      <c r="I140" s="78" t="str">
        <f t="shared" si="4"/>
        <v>M</v>
      </c>
      <c r="J140" s="77" t="s">
        <v>967</v>
      </c>
      <c r="K140" s="81"/>
    </row>
    <row r="141" spans="1:11" ht="15">
      <c r="A141" s="189">
        <v>357</v>
      </c>
      <c r="B141" s="190" t="s">
        <v>767</v>
      </c>
      <c r="C141" s="76"/>
      <c r="D141" s="191" t="s">
        <v>773</v>
      </c>
      <c r="E141" s="216" t="s">
        <v>2333</v>
      </c>
      <c r="F141" s="193">
        <v>1</v>
      </c>
      <c r="G141" s="254"/>
      <c r="H141" s="65">
        <f t="shared" si="3"/>
        <v>0</v>
      </c>
      <c r="I141" s="78" t="str">
        <f t="shared" si="4"/>
        <v>M</v>
      </c>
      <c r="J141" s="77" t="s">
        <v>967</v>
      </c>
      <c r="K141" s="81"/>
    </row>
    <row r="142" spans="1:11" ht="15">
      <c r="A142" s="189">
        <v>358</v>
      </c>
      <c r="B142" s="190" t="s">
        <v>768</v>
      </c>
      <c r="C142" s="76"/>
      <c r="D142" s="191" t="s">
        <v>774</v>
      </c>
      <c r="E142" s="192" t="s">
        <v>632</v>
      </c>
      <c r="F142" s="193">
        <v>26</v>
      </c>
      <c r="G142" s="254"/>
      <c r="H142" s="65">
        <f t="shared" si="3"/>
        <v>0</v>
      </c>
      <c r="I142" s="78" t="str">
        <f t="shared" si="4"/>
        <v>M</v>
      </c>
      <c r="J142" s="77" t="s">
        <v>967</v>
      </c>
      <c r="K142" s="81"/>
    </row>
    <row r="143" spans="1:11" ht="15">
      <c r="A143" s="189">
        <v>359</v>
      </c>
      <c r="B143" s="190" t="s">
        <v>769</v>
      </c>
      <c r="C143" s="76"/>
      <c r="D143" s="191" t="s">
        <v>775</v>
      </c>
      <c r="E143" s="192" t="s">
        <v>632</v>
      </c>
      <c r="F143" s="193">
        <v>24</v>
      </c>
      <c r="G143" s="254"/>
      <c r="H143" s="65">
        <f t="shared" si="3"/>
        <v>0</v>
      </c>
      <c r="I143" s="78" t="str">
        <f t="shared" si="4"/>
        <v>M</v>
      </c>
      <c r="J143" s="77" t="s">
        <v>967</v>
      </c>
      <c r="K143" s="81"/>
    </row>
    <row r="144" spans="1:11" ht="15">
      <c r="A144" s="189">
        <v>360</v>
      </c>
      <c r="B144" s="215" t="s">
        <v>2332</v>
      </c>
      <c r="C144" s="76" t="s">
        <v>243</v>
      </c>
      <c r="D144" s="191" t="s">
        <v>776</v>
      </c>
      <c r="E144" s="216" t="s">
        <v>2334</v>
      </c>
      <c r="F144" s="193">
        <v>2</v>
      </c>
      <c r="G144" s="254"/>
      <c r="H144" s="65">
        <f t="shared" si="3"/>
        <v>0</v>
      </c>
      <c r="I144" s="78" t="str">
        <f t="shared" si="4"/>
        <v>M</v>
      </c>
      <c r="J144" s="77" t="s">
        <v>967</v>
      </c>
      <c r="K144" s="81"/>
    </row>
    <row r="145" spans="1:11" ht="15">
      <c r="A145" s="197">
        <v>400</v>
      </c>
      <c r="B145" s="198" t="s">
        <v>850</v>
      </c>
      <c r="C145" s="76"/>
      <c r="D145" s="199" t="s">
        <v>864</v>
      </c>
      <c r="E145" s="216" t="s">
        <v>2333</v>
      </c>
      <c r="F145" s="201">
        <v>6</v>
      </c>
      <c r="G145" s="254"/>
      <c r="H145" s="65">
        <f t="shared" si="3"/>
        <v>0</v>
      </c>
      <c r="I145" s="78" t="str">
        <f t="shared" si="4"/>
        <v>M</v>
      </c>
      <c r="J145" s="77" t="s">
        <v>967</v>
      </c>
      <c r="K145" s="81"/>
    </row>
    <row r="146" spans="1:11" ht="15">
      <c r="A146" s="197">
        <v>401</v>
      </c>
      <c r="B146" s="198" t="s">
        <v>851</v>
      </c>
      <c r="C146" s="76"/>
      <c r="D146" s="199" t="s">
        <v>827</v>
      </c>
      <c r="E146" s="200" t="s">
        <v>340</v>
      </c>
      <c r="F146" s="201">
        <v>17.399999999999999</v>
      </c>
      <c r="G146" s="254"/>
      <c r="H146" s="65">
        <f t="shared" ref="H146:H190" si="5">+IF(AND(F146="",G146=""),"",ROUND(G146,2)*F146)</f>
        <v>0</v>
      </c>
      <c r="I146" s="78" t="str">
        <f t="shared" si="4"/>
        <v>M</v>
      </c>
      <c r="J146" s="77" t="s">
        <v>967</v>
      </c>
      <c r="K146" s="81"/>
    </row>
    <row r="147" spans="1:11" ht="15">
      <c r="A147" s="197">
        <v>402</v>
      </c>
      <c r="B147" s="198" t="s">
        <v>852</v>
      </c>
      <c r="C147" s="76"/>
      <c r="D147" s="199" t="s">
        <v>828</v>
      </c>
      <c r="E147" s="200" t="s">
        <v>340</v>
      </c>
      <c r="F147" s="201">
        <v>95.65</v>
      </c>
      <c r="G147" s="254"/>
      <c r="H147" s="65">
        <f t="shared" si="5"/>
        <v>0</v>
      </c>
      <c r="I147" s="78" t="str">
        <f t="shared" si="4"/>
        <v>M</v>
      </c>
      <c r="J147" s="77" t="s">
        <v>967</v>
      </c>
      <c r="K147" s="81"/>
    </row>
    <row r="148" spans="1:11" ht="15">
      <c r="A148" s="197">
        <v>403</v>
      </c>
      <c r="B148" s="198" t="s">
        <v>853</v>
      </c>
      <c r="C148" s="76"/>
      <c r="D148" s="199" t="s">
        <v>830</v>
      </c>
      <c r="E148" s="216" t="s">
        <v>2333</v>
      </c>
      <c r="F148" s="201">
        <v>8</v>
      </c>
      <c r="G148" s="254"/>
      <c r="H148" s="65">
        <f t="shared" si="5"/>
        <v>0</v>
      </c>
      <c r="I148" s="78" t="str">
        <f t="shared" si="4"/>
        <v>M</v>
      </c>
      <c r="J148" s="77" t="s">
        <v>967</v>
      </c>
      <c r="K148" s="81"/>
    </row>
    <row r="149" spans="1:11" ht="15">
      <c r="A149" s="197">
        <v>404</v>
      </c>
      <c r="B149" s="198" t="s">
        <v>854</v>
      </c>
      <c r="C149" s="76"/>
      <c r="D149" s="199" t="s">
        <v>831</v>
      </c>
      <c r="E149" s="200" t="s">
        <v>340</v>
      </c>
      <c r="F149" s="201">
        <v>6</v>
      </c>
      <c r="G149" s="254"/>
      <c r="H149" s="65">
        <f t="shared" si="5"/>
        <v>0</v>
      </c>
      <c r="I149" s="78" t="str">
        <f t="shared" si="4"/>
        <v>M</v>
      </c>
      <c r="J149" s="77" t="s">
        <v>967</v>
      </c>
      <c r="K149" s="81"/>
    </row>
    <row r="150" spans="1:11" ht="15">
      <c r="A150" s="197">
        <v>405</v>
      </c>
      <c r="B150" s="198" t="s">
        <v>855</v>
      </c>
      <c r="C150" s="76"/>
      <c r="D150" s="199" t="s">
        <v>833</v>
      </c>
      <c r="E150" s="200" t="s">
        <v>340</v>
      </c>
      <c r="F150" s="201">
        <v>101.3</v>
      </c>
      <c r="G150" s="254"/>
      <c r="H150" s="65">
        <f t="shared" si="5"/>
        <v>0</v>
      </c>
      <c r="I150" s="78" t="str">
        <f t="shared" si="4"/>
        <v>M</v>
      </c>
      <c r="J150" s="77" t="s">
        <v>967</v>
      </c>
      <c r="K150" s="81"/>
    </row>
    <row r="151" spans="1:11" ht="15">
      <c r="A151" s="197">
        <v>406</v>
      </c>
      <c r="B151" s="198" t="s">
        <v>856</v>
      </c>
      <c r="C151" s="76"/>
      <c r="D151" s="199" t="s">
        <v>833</v>
      </c>
      <c r="E151" s="216" t="s">
        <v>2333</v>
      </c>
      <c r="F151" s="201">
        <v>6</v>
      </c>
      <c r="G151" s="254"/>
      <c r="H151" s="65">
        <f t="shared" si="5"/>
        <v>0</v>
      </c>
      <c r="I151" s="78" t="str">
        <f t="shared" si="4"/>
        <v>M</v>
      </c>
      <c r="J151" s="77" t="s">
        <v>967</v>
      </c>
      <c r="K151" s="81"/>
    </row>
    <row r="152" spans="1:11" ht="15">
      <c r="A152" s="197">
        <v>407</v>
      </c>
      <c r="B152" s="198" t="s">
        <v>857</v>
      </c>
      <c r="C152" s="76"/>
      <c r="D152" s="199" t="s">
        <v>865</v>
      </c>
      <c r="E152" s="216" t="s">
        <v>2333</v>
      </c>
      <c r="F152" s="201">
        <v>16</v>
      </c>
      <c r="G152" s="254"/>
      <c r="H152" s="65">
        <f t="shared" si="5"/>
        <v>0</v>
      </c>
      <c r="I152" s="78" t="str">
        <f t="shared" si="4"/>
        <v>M</v>
      </c>
      <c r="J152" s="77" t="s">
        <v>967</v>
      </c>
      <c r="K152" s="81"/>
    </row>
    <row r="153" spans="1:11" ht="15">
      <c r="A153" s="197">
        <v>408</v>
      </c>
      <c r="B153" s="198" t="s">
        <v>858</v>
      </c>
      <c r="C153" s="76"/>
      <c r="D153" s="199" t="s">
        <v>836</v>
      </c>
      <c r="E153" s="216" t="s">
        <v>2333</v>
      </c>
      <c r="F153" s="201">
        <v>6</v>
      </c>
      <c r="G153" s="254"/>
      <c r="H153" s="65">
        <f t="shared" si="5"/>
        <v>0</v>
      </c>
      <c r="I153" s="78" t="str">
        <f t="shared" si="4"/>
        <v>M</v>
      </c>
      <c r="J153" s="77" t="s">
        <v>967</v>
      </c>
      <c r="K153" s="81"/>
    </row>
    <row r="154" spans="1:11" ht="15">
      <c r="A154" s="197">
        <v>409</v>
      </c>
      <c r="B154" s="198" t="s">
        <v>859</v>
      </c>
      <c r="C154" s="76"/>
      <c r="D154" s="199" t="s">
        <v>837</v>
      </c>
      <c r="E154" s="216" t="s">
        <v>2333</v>
      </c>
      <c r="F154" s="201">
        <v>12</v>
      </c>
      <c r="G154" s="254"/>
      <c r="H154" s="65">
        <f t="shared" si="5"/>
        <v>0</v>
      </c>
      <c r="I154" s="78" t="str">
        <f t="shared" si="4"/>
        <v>M</v>
      </c>
      <c r="J154" s="77" t="s">
        <v>967</v>
      </c>
      <c r="K154" s="81"/>
    </row>
    <row r="155" spans="1:11" ht="15">
      <c r="A155" s="197">
        <v>410</v>
      </c>
      <c r="B155" s="198" t="s">
        <v>860</v>
      </c>
      <c r="C155" s="76"/>
      <c r="D155" s="199" t="s">
        <v>839</v>
      </c>
      <c r="E155" s="200" t="s">
        <v>340</v>
      </c>
      <c r="F155" s="201">
        <v>4.5999999999999996</v>
      </c>
      <c r="G155" s="254"/>
      <c r="H155" s="65">
        <f t="shared" si="5"/>
        <v>0</v>
      </c>
      <c r="I155" s="78" t="str">
        <f t="shared" si="4"/>
        <v>M</v>
      </c>
      <c r="J155" s="77" t="s">
        <v>967</v>
      </c>
      <c r="K155" s="81"/>
    </row>
    <row r="156" spans="1:11" ht="15">
      <c r="A156" s="197">
        <v>411</v>
      </c>
      <c r="B156" s="198" t="s">
        <v>861</v>
      </c>
      <c r="C156" s="76"/>
      <c r="D156" s="199" t="s">
        <v>847</v>
      </c>
      <c r="E156" s="216" t="s">
        <v>2333</v>
      </c>
      <c r="F156" s="201">
        <v>8</v>
      </c>
      <c r="G156" s="254"/>
      <c r="H156" s="65">
        <f t="shared" si="5"/>
        <v>0</v>
      </c>
      <c r="I156" s="78" t="str">
        <f t="shared" si="4"/>
        <v>M</v>
      </c>
      <c r="J156" s="77" t="s">
        <v>967</v>
      </c>
      <c r="K156" s="81"/>
    </row>
    <row r="157" spans="1:11" ht="15">
      <c r="A157" s="197">
        <v>412</v>
      </c>
      <c r="B157" s="198" t="s">
        <v>862</v>
      </c>
      <c r="C157" s="76"/>
      <c r="D157" s="199" t="s">
        <v>845</v>
      </c>
      <c r="E157" s="200" t="s">
        <v>340</v>
      </c>
      <c r="F157" s="201">
        <v>147.80000000000001</v>
      </c>
      <c r="G157" s="254"/>
      <c r="H157" s="65">
        <f t="shared" si="5"/>
        <v>0</v>
      </c>
      <c r="I157" s="78" t="str">
        <f t="shared" si="4"/>
        <v>M</v>
      </c>
      <c r="J157" s="77" t="s">
        <v>967</v>
      </c>
      <c r="K157" s="81"/>
    </row>
    <row r="158" spans="1:11" ht="15">
      <c r="A158" s="197">
        <v>413</v>
      </c>
      <c r="B158" s="217" t="s">
        <v>2335</v>
      </c>
      <c r="C158" s="76" t="s">
        <v>243</v>
      </c>
      <c r="D158" s="199" t="s">
        <v>849</v>
      </c>
      <c r="E158" s="216" t="s">
        <v>2333</v>
      </c>
      <c r="F158" s="201">
        <v>1</v>
      </c>
      <c r="G158" s="254"/>
      <c r="H158" s="65">
        <f t="shared" si="5"/>
        <v>0</v>
      </c>
      <c r="I158" s="78" t="str">
        <f t="shared" si="4"/>
        <v>M</v>
      </c>
      <c r="J158" s="77" t="s">
        <v>967</v>
      </c>
      <c r="K158" s="81"/>
    </row>
    <row r="159" spans="1:11" ht="15">
      <c r="A159" s="197">
        <v>414</v>
      </c>
      <c r="B159" s="198" t="s">
        <v>863</v>
      </c>
      <c r="C159" s="76"/>
      <c r="D159" s="199" t="s">
        <v>866</v>
      </c>
      <c r="E159" s="200" t="s">
        <v>310</v>
      </c>
      <c r="F159" s="201">
        <v>30.79</v>
      </c>
      <c r="G159" s="254"/>
      <c r="H159" s="65">
        <f t="shared" si="5"/>
        <v>0</v>
      </c>
      <c r="I159" s="78" t="str">
        <f t="shared" si="4"/>
        <v>M</v>
      </c>
      <c r="J159" s="77" t="s">
        <v>967</v>
      </c>
      <c r="K159" s="81"/>
    </row>
    <row r="160" spans="1:11" ht="15">
      <c r="A160" s="197">
        <v>415</v>
      </c>
      <c r="B160" s="217" t="s">
        <v>2336</v>
      </c>
      <c r="C160" s="76" t="s">
        <v>243</v>
      </c>
      <c r="D160" s="199" t="s">
        <v>867</v>
      </c>
      <c r="E160" s="216" t="s">
        <v>2334</v>
      </c>
      <c r="F160" s="201">
        <v>2</v>
      </c>
      <c r="G160" s="254"/>
      <c r="H160" s="65">
        <f t="shared" si="5"/>
        <v>0</v>
      </c>
      <c r="I160" s="78" t="str">
        <f t="shared" si="4"/>
        <v>M</v>
      </c>
      <c r="J160" s="77" t="s">
        <v>967</v>
      </c>
      <c r="K160" s="81"/>
    </row>
    <row r="161" spans="1:11" s="213" customFormat="1" ht="15">
      <c r="A161" s="214">
        <f ca="1">+IF(NOT(ISBLANK(INDIRECT("e"&amp;ROW()))),MAX(INDIRECT("a$18:A"&amp;ROW()-1))+1,"")</f>
        <v>416</v>
      </c>
      <c r="B161" s="228" t="s">
        <v>971</v>
      </c>
      <c r="C161" s="225"/>
      <c r="D161" s="228" t="s">
        <v>1108</v>
      </c>
      <c r="E161" s="230" t="s">
        <v>632</v>
      </c>
      <c r="F161" s="229">
        <v>150</v>
      </c>
      <c r="G161" s="254"/>
      <c r="H161" s="226">
        <f t="shared" ref="H161:H171" si="6">+IF(AND(F161="",G161=""),"",ROUND(F161*G161,2))</f>
        <v>0</v>
      </c>
      <c r="I161" s="224" t="str">
        <f t="shared" si="4"/>
        <v>M</v>
      </c>
      <c r="J161" s="228" t="s">
        <v>1384</v>
      </c>
    </row>
    <row r="162" spans="1:11" s="213" customFormat="1" ht="15">
      <c r="A162" s="214">
        <f ca="1">+IF(NOT(ISBLANK(INDIRECT("e"&amp;ROW()))),MAX(INDIRECT("a$18:A"&amp;ROW()-1))+1,"")</f>
        <v>417</v>
      </c>
      <c r="B162" s="228" t="s">
        <v>971</v>
      </c>
      <c r="C162" s="225"/>
      <c r="D162" s="228" t="s">
        <v>1108</v>
      </c>
      <c r="E162" s="230" t="s">
        <v>632</v>
      </c>
      <c r="F162" s="229">
        <v>150</v>
      </c>
      <c r="G162" s="254"/>
      <c r="H162" s="226">
        <f t="shared" si="6"/>
        <v>0</v>
      </c>
      <c r="I162" s="224" t="str">
        <f t="shared" si="4"/>
        <v>M</v>
      </c>
      <c r="J162" s="228" t="s">
        <v>1385</v>
      </c>
    </row>
    <row r="163" spans="1:11" s="213" customFormat="1" ht="15">
      <c r="A163" s="214">
        <f ca="1">+IF(NOT(ISBLANK(INDIRECT("e"&amp;ROW()))),MAX(INDIRECT("a$18:A"&amp;ROW()-1))+1,"")</f>
        <v>418</v>
      </c>
      <c r="B163" s="228" t="s">
        <v>972</v>
      </c>
      <c r="C163" s="225"/>
      <c r="D163" s="228" t="s">
        <v>1109</v>
      </c>
      <c r="E163" s="230" t="s">
        <v>632</v>
      </c>
      <c r="F163" s="229">
        <v>150</v>
      </c>
      <c r="G163" s="254"/>
      <c r="H163" s="226">
        <f t="shared" si="6"/>
        <v>0</v>
      </c>
      <c r="I163" s="224" t="str">
        <f t="shared" si="4"/>
        <v>M</v>
      </c>
      <c r="J163" s="228" t="s">
        <v>1384</v>
      </c>
    </row>
    <row r="164" spans="1:11" s="213" customFormat="1" ht="15">
      <c r="A164" s="214">
        <f ca="1">+IF(NOT(ISBLANK(INDIRECT("e"&amp;ROW()))),MAX(INDIRECT("a$18:A"&amp;ROW()-1))+1,"")</f>
        <v>419</v>
      </c>
      <c r="B164" s="228" t="s">
        <v>972</v>
      </c>
      <c r="C164" s="225"/>
      <c r="D164" s="228" t="s">
        <v>1109</v>
      </c>
      <c r="E164" s="230" t="s">
        <v>632</v>
      </c>
      <c r="F164" s="229">
        <v>150</v>
      </c>
      <c r="G164" s="254"/>
      <c r="H164" s="226">
        <f t="shared" si="6"/>
        <v>0</v>
      </c>
      <c r="I164" s="224" t="str">
        <f t="shared" si="4"/>
        <v>M</v>
      </c>
      <c r="J164" s="228" t="s">
        <v>1385</v>
      </c>
    </row>
    <row r="165" spans="1:11" ht="15">
      <c r="A165" s="214">
        <f t="shared" ref="A165:A167" ca="1" si="7">+IF(NOT(ISBLANK(INDIRECT("e"&amp;ROW()))),MAX(INDIRECT("a$18:A"&amp;ROW()-1))+1,"")</f>
        <v>420</v>
      </c>
      <c r="B165" s="228" t="s">
        <v>973</v>
      </c>
      <c r="C165" s="225"/>
      <c r="D165" s="228" t="s">
        <v>1110</v>
      </c>
      <c r="E165" s="230" t="s">
        <v>632</v>
      </c>
      <c r="F165" s="229">
        <v>145</v>
      </c>
      <c r="G165" s="254"/>
      <c r="H165" s="226">
        <f t="shared" si="6"/>
        <v>0</v>
      </c>
      <c r="I165" s="224" t="str">
        <f t="shared" si="4"/>
        <v>M</v>
      </c>
      <c r="J165" s="228" t="s">
        <v>1384</v>
      </c>
      <c r="K165" s="81"/>
    </row>
    <row r="166" spans="1:11" ht="15">
      <c r="A166" s="214">
        <f t="shared" ca="1" si="7"/>
        <v>421</v>
      </c>
      <c r="B166" s="228" t="s">
        <v>973</v>
      </c>
      <c r="C166" s="225"/>
      <c r="D166" s="228" t="s">
        <v>1110</v>
      </c>
      <c r="E166" s="230" t="s">
        <v>632</v>
      </c>
      <c r="F166" s="229">
        <v>145</v>
      </c>
      <c r="G166" s="254"/>
      <c r="H166" s="226">
        <f t="shared" si="6"/>
        <v>0</v>
      </c>
      <c r="I166" s="224" t="str">
        <f t="shared" si="4"/>
        <v>M</v>
      </c>
      <c r="J166" s="228" t="s">
        <v>1385</v>
      </c>
      <c r="K166" s="81"/>
    </row>
    <row r="167" spans="1:11" ht="15">
      <c r="A167" s="214">
        <f t="shared" ca="1" si="7"/>
        <v>422</v>
      </c>
      <c r="B167" s="228" t="s">
        <v>974</v>
      </c>
      <c r="C167" s="225"/>
      <c r="D167" s="228" t="s">
        <v>1111</v>
      </c>
      <c r="E167" s="230" t="s">
        <v>632</v>
      </c>
      <c r="F167" s="229">
        <v>125</v>
      </c>
      <c r="G167" s="254"/>
      <c r="H167" s="226">
        <f t="shared" si="6"/>
        <v>0</v>
      </c>
      <c r="I167" s="224" t="str">
        <f t="shared" si="4"/>
        <v>M</v>
      </c>
      <c r="J167" s="228" t="s">
        <v>1384</v>
      </c>
      <c r="K167" s="81"/>
    </row>
    <row r="168" spans="1:11" ht="15">
      <c r="A168" s="74">
        <f t="shared" ref="A168:A190" ca="1" si="8">+IF(NOT(ISBLANK(INDIRECT("e"&amp;ROW()))),MAX(INDIRECT("a$16:A"&amp;ROW()-1))+1,"")</f>
        <v>423</v>
      </c>
      <c r="B168" s="228" t="s">
        <v>974</v>
      </c>
      <c r="C168" s="225"/>
      <c r="D168" s="228" t="s">
        <v>1111</v>
      </c>
      <c r="E168" s="230" t="s">
        <v>632</v>
      </c>
      <c r="F168" s="229">
        <v>125</v>
      </c>
      <c r="G168" s="254"/>
      <c r="H168" s="226">
        <f t="shared" si="6"/>
        <v>0</v>
      </c>
      <c r="I168" s="224" t="str">
        <f t="shared" si="4"/>
        <v>M</v>
      </c>
      <c r="J168" s="228" t="s">
        <v>1385</v>
      </c>
      <c r="K168" s="81"/>
    </row>
    <row r="169" spans="1:11" ht="15">
      <c r="A169" s="74">
        <f t="shared" ca="1" si="8"/>
        <v>424</v>
      </c>
      <c r="B169" s="228" t="s">
        <v>971</v>
      </c>
      <c r="C169" s="225"/>
      <c r="D169" s="228" t="s">
        <v>1108</v>
      </c>
      <c r="E169" s="230" t="s">
        <v>632</v>
      </c>
      <c r="F169" s="231">
        <v>300</v>
      </c>
      <c r="G169" s="254"/>
      <c r="H169" s="226">
        <f t="shared" si="6"/>
        <v>0</v>
      </c>
      <c r="I169" s="224" t="str">
        <f t="shared" si="4"/>
        <v>M</v>
      </c>
      <c r="J169" s="228" t="s">
        <v>1386</v>
      </c>
      <c r="K169" s="81"/>
    </row>
    <row r="170" spans="1:11" ht="15">
      <c r="A170" s="74">
        <f t="shared" ca="1" si="8"/>
        <v>425</v>
      </c>
      <c r="B170" s="228" t="s">
        <v>972</v>
      </c>
      <c r="C170" s="225"/>
      <c r="D170" s="228" t="s">
        <v>1109</v>
      </c>
      <c r="E170" s="230" t="s">
        <v>632</v>
      </c>
      <c r="F170" s="231">
        <v>300</v>
      </c>
      <c r="G170" s="254"/>
      <c r="H170" s="226">
        <f t="shared" si="6"/>
        <v>0</v>
      </c>
      <c r="I170" s="224" t="str">
        <f t="shared" si="4"/>
        <v>M</v>
      </c>
      <c r="J170" s="228" t="s">
        <v>1386</v>
      </c>
      <c r="K170" s="81"/>
    </row>
    <row r="171" spans="1:11" ht="15">
      <c r="A171" s="74">
        <f t="shared" ca="1" si="8"/>
        <v>426</v>
      </c>
      <c r="B171" s="228" t="s">
        <v>973</v>
      </c>
      <c r="C171" s="225"/>
      <c r="D171" s="228" t="s">
        <v>1110</v>
      </c>
      <c r="E171" s="230" t="s">
        <v>632</v>
      </c>
      <c r="F171" s="231">
        <v>300</v>
      </c>
      <c r="G171" s="254"/>
      <c r="H171" s="226">
        <f t="shared" si="6"/>
        <v>0</v>
      </c>
      <c r="I171" s="224" t="str">
        <f t="shared" si="4"/>
        <v>M</v>
      </c>
      <c r="J171" s="228" t="s">
        <v>1386</v>
      </c>
      <c r="K171" s="81"/>
    </row>
    <row r="172" spans="1:11">
      <c r="A172" s="74" t="str">
        <f t="shared" ca="1" si="8"/>
        <v/>
      </c>
      <c r="B172" s="259"/>
      <c r="C172" s="260"/>
      <c r="D172" s="261"/>
      <c r="E172" s="262"/>
      <c r="F172" s="254"/>
      <c r="G172" s="254"/>
      <c r="H172" s="65" t="str">
        <f t="shared" si="5"/>
        <v/>
      </c>
      <c r="I172" s="78" t="str">
        <f t="shared" si="4"/>
        <v/>
      </c>
      <c r="J172" s="77"/>
      <c r="K172" s="81"/>
    </row>
    <row r="173" spans="1:11">
      <c r="A173" s="74" t="str">
        <f t="shared" ca="1" si="8"/>
        <v/>
      </c>
      <c r="B173" s="259"/>
      <c r="C173" s="260"/>
      <c r="D173" s="261"/>
      <c r="E173" s="262"/>
      <c r="F173" s="254"/>
      <c r="G173" s="254"/>
      <c r="H173" s="65" t="str">
        <f t="shared" si="5"/>
        <v/>
      </c>
      <c r="I173" s="78" t="str">
        <f t="shared" si="4"/>
        <v/>
      </c>
      <c r="J173" s="77"/>
      <c r="K173" s="81"/>
    </row>
    <row r="174" spans="1:11">
      <c r="A174" s="74" t="str">
        <f t="shared" ca="1" si="8"/>
        <v/>
      </c>
      <c r="B174" s="259"/>
      <c r="C174" s="260"/>
      <c r="D174" s="261"/>
      <c r="E174" s="262"/>
      <c r="F174" s="254"/>
      <c r="G174" s="254"/>
      <c r="H174" s="65" t="str">
        <f t="shared" si="5"/>
        <v/>
      </c>
      <c r="I174" s="78" t="str">
        <f t="shared" si="4"/>
        <v/>
      </c>
      <c r="J174" s="77"/>
      <c r="K174" s="81"/>
    </row>
    <row r="175" spans="1:11">
      <c r="A175" s="74" t="str">
        <f t="shared" ca="1" si="8"/>
        <v/>
      </c>
      <c r="B175" s="259"/>
      <c r="C175" s="260"/>
      <c r="D175" s="261"/>
      <c r="E175" s="262"/>
      <c r="F175" s="254"/>
      <c r="G175" s="254"/>
      <c r="H175" s="65" t="str">
        <f t="shared" si="5"/>
        <v/>
      </c>
      <c r="I175" s="78" t="str">
        <f t="shared" si="4"/>
        <v/>
      </c>
      <c r="J175" s="77"/>
      <c r="K175" s="81"/>
    </row>
    <row r="176" spans="1:11">
      <c r="A176" s="74" t="str">
        <f t="shared" ca="1" si="8"/>
        <v/>
      </c>
      <c r="B176" s="259"/>
      <c r="C176" s="260"/>
      <c r="D176" s="261"/>
      <c r="E176" s="262"/>
      <c r="F176" s="254"/>
      <c r="G176" s="254"/>
      <c r="H176" s="65" t="str">
        <f t="shared" si="5"/>
        <v/>
      </c>
      <c r="I176" s="78" t="str">
        <f t="shared" si="4"/>
        <v/>
      </c>
      <c r="J176" s="77"/>
      <c r="K176" s="81"/>
    </row>
    <row r="177" spans="1:11">
      <c r="A177" s="74" t="str">
        <f t="shared" ca="1" si="8"/>
        <v/>
      </c>
      <c r="B177" s="259"/>
      <c r="C177" s="260"/>
      <c r="D177" s="261"/>
      <c r="E177" s="262"/>
      <c r="F177" s="254"/>
      <c r="G177" s="254"/>
      <c r="H177" s="65" t="str">
        <f t="shared" si="5"/>
        <v/>
      </c>
      <c r="I177" s="78" t="str">
        <f t="shared" si="4"/>
        <v/>
      </c>
      <c r="J177" s="77"/>
      <c r="K177" s="81"/>
    </row>
    <row r="178" spans="1:11">
      <c r="A178" s="74" t="str">
        <f t="shared" ca="1" si="8"/>
        <v/>
      </c>
      <c r="B178" s="259"/>
      <c r="C178" s="260"/>
      <c r="D178" s="261"/>
      <c r="E178" s="262"/>
      <c r="F178" s="254"/>
      <c r="G178" s="254"/>
      <c r="H178" s="65" t="str">
        <f t="shared" si="5"/>
        <v/>
      </c>
      <c r="I178" s="78" t="str">
        <f t="shared" si="4"/>
        <v/>
      </c>
      <c r="J178" s="77"/>
      <c r="K178" s="81"/>
    </row>
    <row r="179" spans="1:11">
      <c r="A179" s="74" t="str">
        <f t="shared" ca="1" si="8"/>
        <v/>
      </c>
      <c r="B179" s="259"/>
      <c r="C179" s="260"/>
      <c r="D179" s="261"/>
      <c r="E179" s="262"/>
      <c r="F179" s="254"/>
      <c r="G179" s="254"/>
      <c r="H179" s="65" t="str">
        <f t="shared" si="5"/>
        <v/>
      </c>
      <c r="I179" s="78" t="str">
        <f t="shared" si="4"/>
        <v/>
      </c>
      <c r="J179" s="77"/>
      <c r="K179" s="81"/>
    </row>
    <row r="180" spans="1:11">
      <c r="A180" s="74" t="str">
        <f t="shared" ca="1" si="8"/>
        <v/>
      </c>
      <c r="B180" s="259"/>
      <c r="C180" s="260"/>
      <c r="D180" s="261"/>
      <c r="E180" s="262"/>
      <c r="F180" s="254"/>
      <c r="G180" s="254"/>
      <c r="H180" s="65" t="str">
        <f t="shared" si="5"/>
        <v/>
      </c>
      <c r="I180" s="78" t="str">
        <f t="shared" si="4"/>
        <v/>
      </c>
      <c r="J180" s="77"/>
      <c r="K180" s="81"/>
    </row>
    <row r="181" spans="1:11">
      <c r="A181" s="74" t="str">
        <f t="shared" ca="1" si="8"/>
        <v/>
      </c>
      <c r="B181" s="259"/>
      <c r="C181" s="260"/>
      <c r="D181" s="261"/>
      <c r="E181" s="262"/>
      <c r="F181" s="254"/>
      <c r="G181" s="254"/>
      <c r="H181" s="65" t="str">
        <f t="shared" si="5"/>
        <v/>
      </c>
      <c r="I181" s="78" t="str">
        <f t="shared" ref="I181:I190" si="9">IF(E181&lt;&gt;"","M","")</f>
        <v/>
      </c>
      <c r="J181" s="77"/>
      <c r="K181" s="81"/>
    </row>
    <row r="182" spans="1:11">
      <c r="A182" s="74" t="str">
        <f t="shared" ca="1" si="8"/>
        <v/>
      </c>
      <c r="B182" s="259"/>
      <c r="C182" s="260"/>
      <c r="D182" s="261"/>
      <c r="E182" s="262"/>
      <c r="F182" s="254"/>
      <c r="G182" s="254"/>
      <c r="H182" s="65" t="str">
        <f t="shared" si="5"/>
        <v/>
      </c>
      <c r="I182" s="78" t="str">
        <f t="shared" si="9"/>
        <v/>
      </c>
      <c r="J182" s="77"/>
      <c r="K182" s="81"/>
    </row>
    <row r="183" spans="1:11">
      <c r="A183" s="74" t="str">
        <f t="shared" ca="1" si="8"/>
        <v/>
      </c>
      <c r="B183" s="259"/>
      <c r="C183" s="260"/>
      <c r="D183" s="261"/>
      <c r="E183" s="262"/>
      <c r="F183" s="254"/>
      <c r="G183" s="254"/>
      <c r="H183" s="65" t="str">
        <f t="shared" si="5"/>
        <v/>
      </c>
      <c r="I183" s="78" t="str">
        <f t="shared" si="9"/>
        <v/>
      </c>
      <c r="J183" s="77"/>
      <c r="K183" s="81"/>
    </row>
    <row r="184" spans="1:11">
      <c r="A184" s="74" t="str">
        <f t="shared" ca="1" si="8"/>
        <v/>
      </c>
      <c r="B184" s="259"/>
      <c r="C184" s="260"/>
      <c r="D184" s="261"/>
      <c r="E184" s="262"/>
      <c r="F184" s="254"/>
      <c r="G184" s="254"/>
      <c r="H184" s="65" t="str">
        <f t="shared" si="5"/>
        <v/>
      </c>
      <c r="I184" s="78" t="str">
        <f t="shared" si="9"/>
        <v/>
      </c>
      <c r="J184" s="77"/>
      <c r="K184" s="81"/>
    </row>
    <row r="185" spans="1:11">
      <c r="A185" s="74" t="str">
        <f t="shared" ca="1" si="8"/>
        <v/>
      </c>
      <c r="B185" s="259"/>
      <c r="C185" s="260"/>
      <c r="D185" s="261"/>
      <c r="E185" s="262"/>
      <c r="F185" s="254"/>
      <c r="G185" s="254"/>
      <c r="H185" s="65" t="str">
        <f t="shared" si="5"/>
        <v/>
      </c>
      <c r="I185" s="78" t="str">
        <f t="shared" si="9"/>
        <v/>
      </c>
      <c r="J185" s="77"/>
      <c r="K185" s="81"/>
    </row>
    <row r="186" spans="1:11">
      <c r="A186" s="74" t="str">
        <f t="shared" ca="1" si="8"/>
        <v/>
      </c>
      <c r="B186" s="259"/>
      <c r="C186" s="260"/>
      <c r="D186" s="261"/>
      <c r="E186" s="262"/>
      <c r="F186" s="254"/>
      <c r="G186" s="254"/>
      <c r="H186" s="65" t="str">
        <f t="shared" si="5"/>
        <v/>
      </c>
      <c r="I186" s="78" t="str">
        <f t="shared" si="9"/>
        <v/>
      </c>
      <c r="J186" s="77"/>
      <c r="K186" s="81"/>
    </row>
    <row r="187" spans="1:11">
      <c r="A187" s="74" t="str">
        <f t="shared" ca="1" si="8"/>
        <v/>
      </c>
      <c r="B187" s="259"/>
      <c r="C187" s="260"/>
      <c r="D187" s="261"/>
      <c r="E187" s="262"/>
      <c r="F187" s="254"/>
      <c r="G187" s="254"/>
      <c r="H187" s="65" t="str">
        <f t="shared" si="5"/>
        <v/>
      </c>
      <c r="I187" s="78" t="str">
        <f t="shared" si="9"/>
        <v/>
      </c>
      <c r="J187" s="77"/>
      <c r="K187" s="81"/>
    </row>
    <row r="188" spans="1:11">
      <c r="A188" s="74" t="str">
        <f t="shared" ca="1" si="8"/>
        <v/>
      </c>
      <c r="B188" s="259"/>
      <c r="C188" s="260"/>
      <c r="D188" s="261"/>
      <c r="E188" s="262"/>
      <c r="F188" s="254"/>
      <c r="G188" s="254"/>
      <c r="H188" s="65" t="str">
        <f t="shared" si="5"/>
        <v/>
      </c>
      <c r="I188" s="78" t="str">
        <f t="shared" si="9"/>
        <v/>
      </c>
      <c r="J188" s="77"/>
      <c r="K188" s="81"/>
    </row>
    <row r="189" spans="1:11">
      <c r="A189" s="74" t="str">
        <f t="shared" ca="1" si="8"/>
        <v/>
      </c>
      <c r="B189" s="259"/>
      <c r="C189" s="260"/>
      <c r="D189" s="261"/>
      <c r="E189" s="262"/>
      <c r="F189" s="254"/>
      <c r="G189" s="254"/>
      <c r="H189" s="65" t="str">
        <f t="shared" si="5"/>
        <v/>
      </c>
      <c r="I189" s="78" t="str">
        <f t="shared" si="9"/>
        <v/>
      </c>
      <c r="J189" s="77"/>
      <c r="K189" s="81"/>
    </row>
    <row r="190" spans="1:11">
      <c r="A190" s="74" t="str">
        <f t="shared" ca="1" si="8"/>
        <v/>
      </c>
      <c r="B190" s="259"/>
      <c r="C190" s="260"/>
      <c r="D190" s="261"/>
      <c r="E190" s="262"/>
      <c r="F190" s="254"/>
      <c r="G190" s="254"/>
      <c r="H190" s="65" t="str">
        <f t="shared" si="5"/>
        <v/>
      </c>
      <c r="I190" s="78" t="str">
        <f t="shared" si="9"/>
        <v/>
      </c>
      <c r="J190" s="77"/>
      <c r="K190" s="81"/>
    </row>
  </sheetData>
  <sheetProtection algorithmName="SHA-512" hashValue="0G8HUzQX6XQiNAH50NqF4mif5e9lGIkq3JbLj6d3iZRvYEYFsicGc+YSKliAxHrQ/URLNQ3o5QaW3dYlFHVWJg==" saltValue="lznlDII3g5jfI6Sdwl6mqQ==" spinCount="100000" sheet="1" objects="1" scenarios="1"/>
  <mergeCells count="4">
    <mergeCell ref="D7:G7"/>
    <mergeCell ref="D8:G8"/>
    <mergeCell ref="D9:G9"/>
    <mergeCell ref="A1:J1"/>
  </mergeCells>
  <phoneticPr fontId="0" type="noConversion"/>
  <conditionalFormatting sqref="B26:C26 J130:J160 J172:J190 E172:E190 B172:C190 B30:C31 B27:B29 B38:C38 B32:B37 B45:C63 B39:B44 B65:C67 B64 B70:C72 B68:B69 B75:C80 B73:B74 B122:C132 B81:B121 B136:C160 B133:B135 E26:E160">
    <cfRule type="cellIs" dxfId="235" priority="126" stopIfTrue="1" operator="notEqual">
      <formula>""</formula>
    </cfRule>
  </conditionalFormatting>
  <conditionalFormatting sqref="E18:E25 D18:D160 B17:G17 D172:D190 F18:G160 F172:G190 B18:C25">
    <cfRule type="cellIs" dxfId="234" priority="57" stopIfTrue="1" operator="notEqual">
      <formula>""</formula>
    </cfRule>
  </conditionalFormatting>
  <conditionalFormatting sqref="J17">
    <cfRule type="cellIs" dxfId="233" priority="56" stopIfTrue="1" operator="notEqual">
      <formula>""</formula>
    </cfRule>
  </conditionalFormatting>
  <conditionalFormatting sqref="H7">
    <cfRule type="cellIs" dxfId="232" priority="48" stopIfTrue="1" operator="equal">
      <formula>0</formula>
    </cfRule>
    <cfRule type="cellIs" dxfId="231" priority="49" stopIfTrue="1" operator="lessThan">
      <formula>$H$8</formula>
    </cfRule>
    <cfRule type="cellIs" dxfId="230" priority="50" stopIfTrue="1" operator="greaterThanOrEqual">
      <formula>$H$8</formula>
    </cfRule>
  </conditionalFormatting>
  <conditionalFormatting sqref="J18:J129">
    <cfRule type="cellIs" dxfId="229" priority="46" stopIfTrue="1" operator="notEqual">
      <formula>""</formula>
    </cfRule>
  </conditionalFormatting>
  <conditionalFormatting sqref="C27:C29">
    <cfRule type="cellIs" dxfId="228" priority="35" stopIfTrue="1" operator="notEqual">
      <formula>""</formula>
    </cfRule>
  </conditionalFormatting>
  <conditionalFormatting sqref="C32:C37">
    <cfRule type="cellIs" dxfId="227" priority="34" stopIfTrue="1" operator="notEqual">
      <formula>""</formula>
    </cfRule>
  </conditionalFormatting>
  <conditionalFormatting sqref="C39:C44">
    <cfRule type="cellIs" dxfId="226" priority="33" stopIfTrue="1" operator="notEqual">
      <formula>""</formula>
    </cfRule>
  </conditionalFormatting>
  <conditionalFormatting sqref="C64">
    <cfRule type="cellIs" dxfId="225" priority="32" stopIfTrue="1" operator="notEqual">
      <formula>""</formula>
    </cfRule>
  </conditionalFormatting>
  <conditionalFormatting sqref="C68:C69">
    <cfRule type="cellIs" dxfId="224" priority="31" stopIfTrue="1" operator="notEqual">
      <formula>""</formula>
    </cfRule>
  </conditionalFormatting>
  <conditionalFormatting sqref="C73:C74">
    <cfRule type="cellIs" dxfId="223" priority="30" stopIfTrue="1" operator="notEqual">
      <formula>""</formula>
    </cfRule>
  </conditionalFormatting>
  <conditionalFormatting sqref="C81:C121">
    <cfRule type="cellIs" dxfId="222" priority="29" stopIfTrue="1" operator="notEqual">
      <formula>""</formula>
    </cfRule>
  </conditionalFormatting>
  <conditionalFormatting sqref="C133:C135">
    <cfRule type="cellIs" dxfId="221" priority="28" stopIfTrue="1" operator="notEqual">
      <formula>""</formula>
    </cfRule>
  </conditionalFormatting>
  <conditionalFormatting sqref="G161 G163 G165 G167">
    <cfRule type="cellIs" dxfId="220" priority="27" stopIfTrue="1" operator="notEqual">
      <formula>""</formula>
    </cfRule>
  </conditionalFormatting>
  <conditionalFormatting sqref="B161:C161 J161 E161">
    <cfRule type="cellIs" dxfId="219" priority="26" stopIfTrue="1" operator="notEqual">
      <formula>""</formula>
    </cfRule>
  </conditionalFormatting>
  <conditionalFormatting sqref="D161">
    <cfRule type="cellIs" dxfId="218" priority="25" stopIfTrue="1" operator="notEqual">
      <formula>""</formula>
    </cfRule>
  </conditionalFormatting>
  <conditionalFormatting sqref="F161:G161">
    <cfRule type="cellIs" dxfId="217" priority="24" stopIfTrue="1" operator="notEqual">
      <formula>""</formula>
    </cfRule>
  </conditionalFormatting>
  <conditionalFormatting sqref="B163:C163 J163 E163 E165 J165 B165:C165 B167:C167 J167 E167">
    <cfRule type="cellIs" dxfId="216" priority="23" stopIfTrue="1" operator="notEqual">
      <formula>""</formula>
    </cfRule>
  </conditionalFormatting>
  <conditionalFormatting sqref="D163 D165 D167">
    <cfRule type="cellIs" dxfId="215" priority="22" stopIfTrue="1" operator="notEqual">
      <formula>""</formula>
    </cfRule>
  </conditionalFormatting>
  <conditionalFormatting sqref="F163:G163 F165:G165 F167:G167">
    <cfRule type="cellIs" dxfId="214" priority="21" stopIfTrue="1" operator="notEqual">
      <formula>""</formula>
    </cfRule>
  </conditionalFormatting>
  <conditionalFormatting sqref="G162">
    <cfRule type="cellIs" dxfId="213" priority="20" stopIfTrue="1" operator="notEqual">
      <formula>""</formula>
    </cfRule>
  </conditionalFormatting>
  <conditionalFormatting sqref="B162:C162 J162 E162">
    <cfRule type="cellIs" dxfId="212" priority="19" stopIfTrue="1" operator="notEqual">
      <formula>""</formula>
    </cfRule>
  </conditionalFormatting>
  <conditionalFormatting sqref="D162">
    <cfRule type="cellIs" dxfId="211" priority="18" stopIfTrue="1" operator="notEqual">
      <formula>""</formula>
    </cfRule>
  </conditionalFormatting>
  <conditionalFormatting sqref="F162:G162">
    <cfRule type="cellIs" dxfId="210" priority="17" stopIfTrue="1" operator="notEqual">
      <formula>""</formula>
    </cfRule>
  </conditionalFormatting>
  <conditionalFormatting sqref="G164">
    <cfRule type="cellIs" dxfId="209" priority="16" stopIfTrue="1" operator="notEqual">
      <formula>""</formula>
    </cfRule>
  </conditionalFormatting>
  <conditionalFormatting sqref="B164:C164 J164 E164">
    <cfRule type="cellIs" dxfId="208" priority="15" stopIfTrue="1" operator="notEqual">
      <formula>""</formula>
    </cfRule>
  </conditionalFormatting>
  <conditionalFormatting sqref="D164">
    <cfRule type="cellIs" dxfId="207" priority="14" stopIfTrue="1" operator="notEqual">
      <formula>""</formula>
    </cfRule>
  </conditionalFormatting>
  <conditionalFormatting sqref="F164:G164">
    <cfRule type="cellIs" dxfId="206" priority="13" stopIfTrue="1" operator="notEqual">
      <formula>""</formula>
    </cfRule>
  </conditionalFormatting>
  <conditionalFormatting sqref="G166">
    <cfRule type="cellIs" dxfId="205" priority="12" stopIfTrue="1" operator="notEqual">
      <formula>""</formula>
    </cfRule>
  </conditionalFormatting>
  <conditionalFormatting sqref="E166 J166 B166:C166">
    <cfRule type="cellIs" dxfId="204" priority="11" stopIfTrue="1" operator="notEqual">
      <formula>""</formula>
    </cfRule>
  </conditionalFormatting>
  <conditionalFormatting sqref="D166">
    <cfRule type="cellIs" dxfId="203" priority="10" stopIfTrue="1" operator="notEqual">
      <formula>""</formula>
    </cfRule>
  </conditionalFormatting>
  <conditionalFormatting sqref="F166:G166">
    <cfRule type="cellIs" dxfId="202" priority="9" stopIfTrue="1" operator="notEqual">
      <formula>""</formula>
    </cfRule>
  </conditionalFormatting>
  <conditionalFormatting sqref="G168">
    <cfRule type="cellIs" dxfId="201" priority="8" stopIfTrue="1" operator="notEqual">
      <formula>""</formula>
    </cfRule>
  </conditionalFormatting>
  <conditionalFormatting sqref="B168:C168 J168 E168">
    <cfRule type="cellIs" dxfId="200" priority="7" stopIfTrue="1" operator="notEqual">
      <formula>""</formula>
    </cfRule>
  </conditionalFormatting>
  <conditionalFormatting sqref="D168">
    <cfRule type="cellIs" dxfId="199" priority="6" stopIfTrue="1" operator="notEqual">
      <formula>""</formula>
    </cfRule>
  </conditionalFormatting>
  <conditionalFormatting sqref="F168:G168">
    <cfRule type="cellIs" dxfId="198" priority="5" stopIfTrue="1" operator="notEqual">
      <formula>""</formula>
    </cfRule>
  </conditionalFormatting>
  <conditionalFormatting sqref="G169:G171">
    <cfRule type="cellIs" dxfId="197" priority="4" stopIfTrue="1" operator="notEqual">
      <formula>""</formula>
    </cfRule>
  </conditionalFormatting>
  <conditionalFormatting sqref="B169:C171 E169:E171 J169:J171">
    <cfRule type="cellIs" dxfId="196" priority="3" stopIfTrue="1" operator="notEqual">
      <formula>""</formula>
    </cfRule>
  </conditionalFormatting>
  <conditionalFormatting sqref="D169:D171">
    <cfRule type="cellIs" dxfId="195" priority="2" stopIfTrue="1" operator="notEqual">
      <formula>""</formula>
    </cfRule>
  </conditionalFormatting>
  <conditionalFormatting sqref="F169:G171">
    <cfRule type="cellIs" dxfId="194" priority="1" stopIfTrue="1" operator="notEqual">
      <formula>""</formula>
    </cfRule>
  </conditionalFormatting>
  <dataValidations count="2">
    <dataValidation type="custom" allowBlank="1" showInputMessage="1" showErrorMessage="1" errorTitle="Attenzione!" error="Importo con solo 2 (due) posizioni decimali!!!" sqref="F17:G160 F172:G65526">
      <formula1>F17=ROUND(F17,2)</formula1>
    </dataValidation>
    <dataValidation type="custom" allowBlank="1" showInputMessage="1" showErrorMessage="1" errorTitle="Attenzione" error="Importo con solo 2 (due) posizioni decimali!!!" sqref="F161:G171">
      <formula1>F161=ROUND(F161,2)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1200"/>
  <sheetViews>
    <sheetView topLeftCell="A1089" workbookViewId="0">
      <selection activeCell="G1020" sqref="G1020"/>
    </sheetView>
  </sheetViews>
  <sheetFormatPr baseColWidth="10" defaultColWidth="9.140625" defaultRowHeight="12.75"/>
  <cols>
    <col min="1" max="1" width="5.5703125" customWidth="1"/>
    <col min="2" max="2" width="16" style="1" customWidth="1"/>
    <col min="3" max="3" width="2" style="1" bestFit="1" customWidth="1"/>
    <col min="4" max="4" width="57.7109375" style="1" customWidth="1"/>
    <col min="5" max="5" width="16.7109375" style="1" customWidth="1"/>
    <col min="6" max="6" width="15" style="80" customWidth="1"/>
    <col min="7" max="7" width="11.28515625" style="79" customWidth="1"/>
    <col min="8" max="8" width="17" customWidth="1"/>
  </cols>
  <sheetData>
    <row r="1" spans="1:11" ht="15">
      <c r="A1" s="294" t="s">
        <v>291</v>
      </c>
      <c r="B1" s="294"/>
      <c r="C1" s="294"/>
      <c r="D1" s="294"/>
      <c r="E1" s="294"/>
      <c r="F1" s="294"/>
      <c r="G1" s="294"/>
      <c r="H1" s="294"/>
      <c r="I1" s="294"/>
      <c r="J1" s="294"/>
      <c r="K1" s="31"/>
    </row>
    <row r="2" spans="1:11">
      <c r="A2" s="40"/>
      <c r="B2" s="40"/>
      <c r="C2" s="40"/>
      <c r="D2" s="18"/>
      <c r="E2" s="71"/>
      <c r="F2" s="71"/>
      <c r="G2" s="71"/>
      <c r="H2" s="71"/>
      <c r="I2" s="70"/>
    </row>
    <row r="3" spans="1:11">
      <c r="A3" s="40"/>
      <c r="B3" s="40"/>
      <c r="C3" s="40"/>
      <c r="D3" s="18"/>
      <c r="E3" s="71"/>
      <c r="F3" s="71"/>
      <c r="G3" s="71"/>
      <c r="H3" s="71"/>
      <c r="I3" s="70"/>
    </row>
    <row r="4" spans="1:11" ht="15">
      <c r="A4" s="22"/>
      <c r="B4" s="22"/>
      <c r="C4" s="22"/>
      <c r="D4" s="23" t="s">
        <v>263</v>
      </c>
      <c r="E4" s="24"/>
      <c r="F4" s="24"/>
      <c r="G4" s="24"/>
      <c r="H4" s="25"/>
    </row>
    <row r="5" spans="1:11">
      <c r="A5" s="1"/>
      <c r="F5" s="1"/>
      <c r="G5" s="1"/>
      <c r="H5" s="1"/>
    </row>
    <row r="6" spans="1:11">
      <c r="A6" s="22"/>
      <c r="B6" s="22"/>
      <c r="C6" s="22"/>
      <c r="D6" s="20" t="s">
        <v>268</v>
      </c>
      <c r="E6" s="21"/>
      <c r="F6" s="21"/>
      <c r="G6" s="21"/>
      <c r="H6" s="66">
        <f>SUM($H$19:$H$10136)</f>
        <v>0</v>
      </c>
    </row>
    <row r="7" spans="1:11">
      <c r="A7" s="22"/>
      <c r="B7" s="22"/>
      <c r="C7" s="22"/>
      <c r="D7" s="313" t="s">
        <v>287</v>
      </c>
      <c r="E7" s="314"/>
      <c r="F7" s="21"/>
      <c r="G7" s="21"/>
      <c r="H7" s="73"/>
    </row>
    <row r="8" spans="1:11">
      <c r="A8" s="22"/>
      <c r="B8" s="22"/>
      <c r="C8" s="22"/>
      <c r="D8" s="304" t="s">
        <v>286</v>
      </c>
      <c r="E8" s="305"/>
      <c r="F8" s="21"/>
      <c r="G8" s="21"/>
      <c r="H8" s="73"/>
    </row>
    <row r="9" spans="1:11">
      <c r="A9" s="22"/>
      <c r="B9" s="22"/>
      <c r="C9" s="22"/>
      <c r="D9" s="20" t="s">
        <v>269</v>
      </c>
      <c r="E9" s="21"/>
      <c r="F9" s="21"/>
      <c r="G9" s="21"/>
      <c r="H9" s="66">
        <f>SUM(H6:H8)</f>
        <v>0</v>
      </c>
    </row>
    <row r="10" spans="1:11">
      <c r="A10" s="22"/>
      <c r="B10" s="22"/>
      <c r="C10" s="22"/>
      <c r="D10" s="304" t="s">
        <v>279</v>
      </c>
      <c r="E10" s="305"/>
      <c r="F10" s="305"/>
      <c r="G10" s="306"/>
      <c r="H10" s="66">
        <f>SUM(OFFERTA!E11:E13)</f>
        <v>6135225.5099999998</v>
      </c>
    </row>
    <row r="11" spans="1:11" ht="12.75" customHeight="1">
      <c r="B11" s="22"/>
      <c r="C11" s="22"/>
      <c r="D11" s="307" t="str">
        <f>IF(H11&lt;0,"Ribasso d'asta in %",IF(H11&gt;0,"Rialzo d'asta in %",""))</f>
        <v>Ribasso d'asta in %</v>
      </c>
      <c r="E11" s="308"/>
      <c r="F11" s="308"/>
      <c r="G11" s="309"/>
      <c r="H11" s="26">
        <f>IF(H10=0,0,(H9/H10)-1)</f>
        <v>-1</v>
      </c>
    </row>
    <row r="12" spans="1:11">
      <c r="F12" s="1"/>
      <c r="G12" s="1"/>
    </row>
    <row r="13" spans="1:11">
      <c r="F13" s="1"/>
      <c r="G13" s="1"/>
    </row>
    <row r="14" spans="1:11">
      <c r="F14" s="1"/>
      <c r="G14" s="1"/>
      <c r="H14" s="1"/>
      <c r="I14" s="1"/>
    </row>
    <row r="15" spans="1:11">
      <c r="A15" s="1"/>
      <c r="F15" s="1"/>
      <c r="G15" s="1"/>
      <c r="H15" s="1"/>
      <c r="I15" s="1"/>
    </row>
    <row r="16" spans="1:11">
      <c r="A16" s="1"/>
      <c r="F16" s="1"/>
      <c r="G16" s="1"/>
    </row>
    <row r="17" spans="1:10" ht="15">
      <c r="A17" s="13"/>
      <c r="B17" s="3" t="s">
        <v>265</v>
      </c>
      <c r="C17" s="3"/>
      <c r="D17" s="3"/>
      <c r="E17" s="3"/>
      <c r="F17" s="3"/>
      <c r="G17" s="3"/>
    </row>
    <row r="18" spans="1:10" ht="63.6" customHeight="1">
      <c r="A18" s="14" t="s">
        <v>255</v>
      </c>
      <c r="B18" s="14" t="s">
        <v>256</v>
      </c>
      <c r="C18" s="14" t="s">
        <v>243</v>
      </c>
      <c r="D18" s="15" t="s">
        <v>242</v>
      </c>
      <c r="E18" s="14" t="s">
        <v>257</v>
      </c>
      <c r="F18" s="14" t="s">
        <v>258</v>
      </c>
      <c r="G18" s="14" t="s">
        <v>259</v>
      </c>
      <c r="H18" s="14" t="s">
        <v>260</v>
      </c>
      <c r="I18" s="16" t="s">
        <v>266</v>
      </c>
      <c r="J18" s="17" t="s">
        <v>262</v>
      </c>
    </row>
    <row r="19" spans="1:10" ht="15">
      <c r="A19" s="106">
        <v>48</v>
      </c>
      <c r="B19" s="240" t="s">
        <v>2016</v>
      </c>
      <c r="C19" s="221" t="s">
        <v>243</v>
      </c>
      <c r="D19" s="241" t="s">
        <v>371</v>
      </c>
      <c r="E19" s="242" t="s">
        <v>2334</v>
      </c>
      <c r="F19" s="243">
        <v>1</v>
      </c>
      <c r="G19" s="254"/>
      <c r="H19" s="65">
        <f t="shared" ref="H19:H82" si="0">+IF(AND(F19="",G19=""),"",ROUND(F19*G19,2))</f>
        <v>0</v>
      </c>
      <c r="I19" s="78" t="str">
        <f t="shared" ref="I19:I82" si="1">IF(E19&lt;&gt;"","C","")</f>
        <v>C</v>
      </c>
      <c r="J19" s="77" t="s">
        <v>966</v>
      </c>
    </row>
    <row r="20" spans="1:10" ht="15">
      <c r="A20" s="106">
        <v>49</v>
      </c>
      <c r="B20" s="240" t="s">
        <v>2017</v>
      </c>
      <c r="C20" s="221" t="s">
        <v>243</v>
      </c>
      <c r="D20" s="241" t="s">
        <v>372</v>
      </c>
      <c r="E20" s="242" t="s">
        <v>2334</v>
      </c>
      <c r="F20" s="243">
        <v>1</v>
      </c>
      <c r="G20" s="254"/>
      <c r="H20" s="65">
        <f t="shared" si="0"/>
        <v>0</v>
      </c>
      <c r="I20" s="78" t="str">
        <f t="shared" si="1"/>
        <v>C</v>
      </c>
      <c r="J20" s="77" t="s">
        <v>966</v>
      </c>
    </row>
    <row r="21" spans="1:10" ht="15">
      <c r="A21" s="107">
        <v>50</v>
      </c>
      <c r="B21" s="240" t="s">
        <v>2018</v>
      </c>
      <c r="C21" s="221" t="s">
        <v>243</v>
      </c>
      <c r="D21" s="241" t="s">
        <v>379</v>
      </c>
      <c r="E21" s="244" t="s">
        <v>296</v>
      </c>
      <c r="F21" s="243">
        <v>300</v>
      </c>
      <c r="G21" s="254"/>
      <c r="H21" s="65">
        <f t="shared" si="0"/>
        <v>0</v>
      </c>
      <c r="I21" s="78" t="str">
        <f t="shared" si="1"/>
        <v>C</v>
      </c>
      <c r="J21" s="77" t="s">
        <v>966</v>
      </c>
    </row>
    <row r="22" spans="1:10" ht="15">
      <c r="A22" s="107">
        <v>51</v>
      </c>
      <c r="B22" s="245" t="s">
        <v>373</v>
      </c>
      <c r="C22" s="221"/>
      <c r="D22" s="241" t="s">
        <v>380</v>
      </c>
      <c r="E22" s="244" t="s">
        <v>296</v>
      </c>
      <c r="F22" s="243">
        <v>311.12</v>
      </c>
      <c r="G22" s="254"/>
      <c r="H22" s="65">
        <f t="shared" si="0"/>
        <v>0</v>
      </c>
      <c r="I22" s="78" t="str">
        <f t="shared" si="1"/>
        <v>C</v>
      </c>
      <c r="J22" s="77" t="s">
        <v>966</v>
      </c>
    </row>
    <row r="23" spans="1:10" ht="15">
      <c r="A23" s="107">
        <v>52</v>
      </c>
      <c r="B23" s="245" t="s">
        <v>374</v>
      </c>
      <c r="C23" s="221"/>
      <c r="D23" s="241" t="s">
        <v>381</v>
      </c>
      <c r="E23" s="244" t="s">
        <v>296</v>
      </c>
      <c r="F23" s="243">
        <v>20.68</v>
      </c>
      <c r="G23" s="254"/>
      <c r="H23" s="65">
        <f t="shared" si="0"/>
        <v>0</v>
      </c>
      <c r="I23" s="78" t="str">
        <f t="shared" si="1"/>
        <v>C</v>
      </c>
      <c r="J23" s="77" t="s">
        <v>966</v>
      </c>
    </row>
    <row r="24" spans="1:10" ht="15">
      <c r="A24" s="107">
        <v>53</v>
      </c>
      <c r="B24" s="245" t="s">
        <v>375</v>
      </c>
      <c r="C24" s="221"/>
      <c r="D24" s="241" t="s">
        <v>382</v>
      </c>
      <c r="E24" s="244" t="s">
        <v>296</v>
      </c>
      <c r="F24" s="243">
        <v>10</v>
      </c>
      <c r="G24" s="254"/>
      <c r="H24" s="65">
        <f t="shared" si="0"/>
        <v>0</v>
      </c>
      <c r="I24" s="78" t="str">
        <f t="shared" si="1"/>
        <v>C</v>
      </c>
      <c r="J24" s="77" t="s">
        <v>966</v>
      </c>
    </row>
    <row r="25" spans="1:10" ht="15">
      <c r="A25" s="107">
        <v>54</v>
      </c>
      <c r="B25" s="240" t="s">
        <v>2019</v>
      </c>
      <c r="C25" s="221"/>
      <c r="D25" s="241" t="s">
        <v>383</v>
      </c>
      <c r="E25" s="244" t="s">
        <v>296</v>
      </c>
      <c r="F25" s="243">
        <v>7.37</v>
      </c>
      <c r="G25" s="254"/>
      <c r="H25" s="65">
        <f t="shared" si="0"/>
        <v>0</v>
      </c>
      <c r="I25" s="78" t="str">
        <f t="shared" si="1"/>
        <v>C</v>
      </c>
      <c r="J25" s="77" t="s">
        <v>966</v>
      </c>
    </row>
    <row r="26" spans="1:10" ht="15">
      <c r="A26" s="107">
        <v>55</v>
      </c>
      <c r="B26" s="240" t="s">
        <v>2020</v>
      </c>
      <c r="C26" s="221"/>
      <c r="D26" s="241" t="s">
        <v>384</v>
      </c>
      <c r="E26" s="244" t="s">
        <v>310</v>
      </c>
      <c r="F26" s="243">
        <v>442</v>
      </c>
      <c r="G26" s="254"/>
      <c r="H26" s="65">
        <f t="shared" si="0"/>
        <v>0</v>
      </c>
      <c r="I26" s="78" t="str">
        <f t="shared" si="1"/>
        <v>C</v>
      </c>
      <c r="J26" s="77" t="s">
        <v>966</v>
      </c>
    </row>
    <row r="27" spans="1:10" ht="15">
      <c r="A27" s="107">
        <v>56</v>
      </c>
      <c r="B27" s="240" t="s">
        <v>2021</v>
      </c>
      <c r="C27" s="221" t="s">
        <v>243</v>
      </c>
      <c r="D27" s="241" t="s">
        <v>385</v>
      </c>
      <c r="E27" s="244" t="s">
        <v>296</v>
      </c>
      <c r="F27" s="243">
        <v>12.5</v>
      </c>
      <c r="G27" s="254"/>
      <c r="H27" s="65">
        <f t="shared" si="0"/>
        <v>0</v>
      </c>
      <c r="I27" s="78" t="str">
        <f t="shared" si="1"/>
        <v>C</v>
      </c>
      <c r="J27" s="77" t="s">
        <v>966</v>
      </c>
    </row>
    <row r="28" spans="1:10" ht="15">
      <c r="A28" s="107">
        <v>57</v>
      </c>
      <c r="B28" s="240" t="s">
        <v>2022</v>
      </c>
      <c r="C28" s="221" t="s">
        <v>243</v>
      </c>
      <c r="D28" s="241" t="s">
        <v>386</v>
      </c>
      <c r="E28" s="244" t="s">
        <v>296</v>
      </c>
      <c r="F28" s="243">
        <v>31.25</v>
      </c>
      <c r="G28" s="254"/>
      <c r="H28" s="65">
        <f t="shared" si="0"/>
        <v>0</v>
      </c>
      <c r="I28" s="78" t="str">
        <f t="shared" si="1"/>
        <v>C</v>
      </c>
      <c r="J28" s="77" t="s">
        <v>966</v>
      </c>
    </row>
    <row r="29" spans="1:10" ht="15">
      <c r="A29" s="107">
        <v>58</v>
      </c>
      <c r="B29" s="245" t="s">
        <v>376</v>
      </c>
      <c r="C29" s="221"/>
      <c r="D29" s="241" t="s">
        <v>387</v>
      </c>
      <c r="E29" s="244" t="s">
        <v>296</v>
      </c>
      <c r="F29" s="243">
        <v>15</v>
      </c>
      <c r="G29" s="254"/>
      <c r="H29" s="65">
        <f t="shared" si="0"/>
        <v>0</v>
      </c>
      <c r="I29" s="78" t="str">
        <f t="shared" si="1"/>
        <v>C</v>
      </c>
      <c r="J29" s="77" t="s">
        <v>966</v>
      </c>
    </row>
    <row r="30" spans="1:10" ht="15">
      <c r="A30" s="107">
        <v>59</v>
      </c>
      <c r="B30" s="245" t="s">
        <v>377</v>
      </c>
      <c r="C30" s="221"/>
      <c r="D30" s="241" t="s">
        <v>388</v>
      </c>
      <c r="E30" s="244" t="s">
        <v>296</v>
      </c>
      <c r="F30" s="243">
        <v>13</v>
      </c>
      <c r="G30" s="254"/>
      <c r="H30" s="65">
        <f t="shared" si="0"/>
        <v>0</v>
      </c>
      <c r="I30" s="78" t="str">
        <f t="shared" si="1"/>
        <v>C</v>
      </c>
      <c r="J30" s="77" t="s">
        <v>966</v>
      </c>
    </row>
    <row r="31" spans="1:10" ht="15">
      <c r="A31" s="107">
        <v>60</v>
      </c>
      <c r="B31" s="245" t="s">
        <v>378</v>
      </c>
      <c r="C31" s="221"/>
      <c r="D31" s="241" t="s">
        <v>389</v>
      </c>
      <c r="E31" s="244" t="s">
        <v>296</v>
      </c>
      <c r="F31" s="243">
        <v>37</v>
      </c>
      <c r="G31" s="254"/>
      <c r="H31" s="65">
        <f t="shared" si="0"/>
        <v>0</v>
      </c>
      <c r="I31" s="78" t="str">
        <f t="shared" si="1"/>
        <v>C</v>
      </c>
      <c r="J31" s="77" t="s">
        <v>966</v>
      </c>
    </row>
    <row r="32" spans="1:10" ht="15">
      <c r="A32" s="108">
        <v>61</v>
      </c>
      <c r="B32" s="240" t="s">
        <v>2024</v>
      </c>
      <c r="C32" s="221" t="s">
        <v>243</v>
      </c>
      <c r="D32" s="246" t="s">
        <v>2023</v>
      </c>
      <c r="E32" s="244" t="s">
        <v>296</v>
      </c>
      <c r="F32" s="243">
        <v>377.38</v>
      </c>
      <c r="G32" s="254"/>
      <c r="H32" s="65">
        <f t="shared" si="0"/>
        <v>0</v>
      </c>
      <c r="I32" s="78" t="str">
        <f t="shared" si="1"/>
        <v>C</v>
      </c>
      <c r="J32" s="77" t="s">
        <v>966</v>
      </c>
    </row>
    <row r="33" spans="1:10" ht="15">
      <c r="A33" s="108">
        <v>62</v>
      </c>
      <c r="B33" s="240" t="s">
        <v>2025</v>
      </c>
      <c r="C33" s="221"/>
      <c r="D33" s="241" t="s">
        <v>390</v>
      </c>
      <c r="E33" s="244" t="s">
        <v>296</v>
      </c>
      <c r="F33" s="243">
        <v>235</v>
      </c>
      <c r="G33" s="254"/>
      <c r="H33" s="65">
        <f t="shared" si="0"/>
        <v>0</v>
      </c>
      <c r="I33" s="78" t="str">
        <f t="shared" si="1"/>
        <v>C</v>
      </c>
      <c r="J33" s="77" t="s">
        <v>966</v>
      </c>
    </row>
    <row r="34" spans="1:10" ht="15">
      <c r="A34" s="108">
        <v>63</v>
      </c>
      <c r="B34" s="240" t="s">
        <v>2026</v>
      </c>
      <c r="C34" s="221" t="s">
        <v>243</v>
      </c>
      <c r="D34" s="241" t="s">
        <v>391</v>
      </c>
      <c r="E34" s="244" t="s">
        <v>296</v>
      </c>
      <c r="F34" s="243">
        <v>45</v>
      </c>
      <c r="G34" s="254"/>
      <c r="H34" s="65">
        <f t="shared" si="0"/>
        <v>0</v>
      </c>
      <c r="I34" s="78" t="str">
        <f t="shared" si="1"/>
        <v>C</v>
      </c>
      <c r="J34" s="77" t="s">
        <v>966</v>
      </c>
    </row>
    <row r="35" spans="1:10" ht="15">
      <c r="A35" s="108">
        <v>64</v>
      </c>
      <c r="B35" s="240" t="s">
        <v>2027</v>
      </c>
      <c r="C35" s="221" t="s">
        <v>243</v>
      </c>
      <c r="D35" s="241" t="s">
        <v>392</v>
      </c>
      <c r="E35" s="244" t="s">
        <v>296</v>
      </c>
      <c r="F35" s="243">
        <v>25</v>
      </c>
      <c r="G35" s="254"/>
      <c r="H35" s="65">
        <f t="shared" si="0"/>
        <v>0</v>
      </c>
      <c r="I35" s="78" t="str">
        <f t="shared" si="1"/>
        <v>C</v>
      </c>
      <c r="J35" s="77" t="s">
        <v>966</v>
      </c>
    </row>
    <row r="36" spans="1:10" ht="15">
      <c r="A36" s="108">
        <v>65</v>
      </c>
      <c r="B36" s="240" t="s">
        <v>2028</v>
      </c>
      <c r="C36" s="221" t="s">
        <v>243</v>
      </c>
      <c r="D36" s="241" t="s">
        <v>393</v>
      </c>
      <c r="E36" s="244" t="s">
        <v>296</v>
      </c>
      <c r="F36" s="243">
        <v>20</v>
      </c>
      <c r="G36" s="254"/>
      <c r="H36" s="65">
        <f t="shared" si="0"/>
        <v>0</v>
      </c>
      <c r="I36" s="78" t="str">
        <f t="shared" si="1"/>
        <v>C</v>
      </c>
      <c r="J36" s="77" t="s">
        <v>966</v>
      </c>
    </row>
    <row r="37" spans="1:10" ht="15">
      <c r="A37" s="108">
        <v>66</v>
      </c>
      <c r="B37" s="240" t="s">
        <v>2029</v>
      </c>
      <c r="C37" s="221" t="s">
        <v>243</v>
      </c>
      <c r="D37" s="241" t="s">
        <v>394</v>
      </c>
      <c r="E37" s="244" t="s">
        <v>296</v>
      </c>
      <c r="F37" s="243">
        <v>15</v>
      </c>
      <c r="G37" s="254"/>
      <c r="H37" s="65">
        <f t="shared" si="0"/>
        <v>0</v>
      </c>
      <c r="I37" s="78" t="str">
        <f t="shared" si="1"/>
        <v>C</v>
      </c>
      <c r="J37" s="77" t="s">
        <v>966</v>
      </c>
    </row>
    <row r="38" spans="1:10" ht="15">
      <c r="A38" s="108">
        <v>67</v>
      </c>
      <c r="B38" s="240" t="s">
        <v>2030</v>
      </c>
      <c r="C38" s="221" t="s">
        <v>243</v>
      </c>
      <c r="D38" s="241" t="s">
        <v>395</v>
      </c>
      <c r="E38" s="244" t="s">
        <v>296</v>
      </c>
      <c r="F38" s="243">
        <v>15</v>
      </c>
      <c r="G38" s="254"/>
      <c r="H38" s="65">
        <f t="shared" si="0"/>
        <v>0</v>
      </c>
      <c r="I38" s="78" t="str">
        <f t="shared" si="1"/>
        <v>C</v>
      </c>
      <c r="J38" s="77" t="s">
        <v>966</v>
      </c>
    </row>
    <row r="39" spans="1:10" ht="15">
      <c r="A39" s="109">
        <v>68</v>
      </c>
      <c r="B39" s="245" t="s">
        <v>396</v>
      </c>
      <c r="C39" s="221"/>
      <c r="D39" s="241" t="s">
        <v>398</v>
      </c>
      <c r="E39" s="244" t="s">
        <v>310</v>
      </c>
      <c r="F39" s="243">
        <v>90</v>
      </c>
      <c r="G39" s="254"/>
      <c r="H39" s="65">
        <f t="shared" si="0"/>
        <v>0</v>
      </c>
      <c r="I39" s="78" t="str">
        <f t="shared" si="1"/>
        <v>C</v>
      </c>
      <c r="J39" s="77" t="s">
        <v>966</v>
      </c>
    </row>
    <row r="40" spans="1:10" ht="15">
      <c r="A40" s="109">
        <v>69</v>
      </c>
      <c r="B40" s="245" t="s">
        <v>397</v>
      </c>
      <c r="C40" s="221"/>
      <c r="D40" s="241" t="s">
        <v>399</v>
      </c>
      <c r="E40" s="244" t="s">
        <v>310</v>
      </c>
      <c r="F40" s="243">
        <v>164.7</v>
      </c>
      <c r="G40" s="254"/>
      <c r="H40" s="65">
        <f t="shared" si="0"/>
        <v>0</v>
      </c>
      <c r="I40" s="78" t="str">
        <f t="shared" si="1"/>
        <v>C</v>
      </c>
      <c r="J40" s="77" t="s">
        <v>966</v>
      </c>
    </row>
    <row r="41" spans="1:10" ht="15">
      <c r="A41" s="110">
        <v>70</v>
      </c>
      <c r="B41" s="245" t="s">
        <v>400</v>
      </c>
      <c r="C41" s="221"/>
      <c r="D41" s="241" t="s">
        <v>402</v>
      </c>
      <c r="E41" s="244" t="s">
        <v>310</v>
      </c>
      <c r="F41" s="243">
        <v>8.4</v>
      </c>
      <c r="G41" s="254"/>
      <c r="H41" s="65">
        <f t="shared" si="0"/>
        <v>0</v>
      </c>
      <c r="I41" s="78" t="str">
        <f t="shared" si="1"/>
        <v>C</v>
      </c>
      <c r="J41" s="77" t="s">
        <v>966</v>
      </c>
    </row>
    <row r="42" spans="1:10" ht="15">
      <c r="A42" s="110">
        <v>71</v>
      </c>
      <c r="B42" s="245" t="s">
        <v>401</v>
      </c>
      <c r="C42" s="221"/>
      <c r="D42" s="241" t="s">
        <v>403</v>
      </c>
      <c r="E42" s="244" t="s">
        <v>310</v>
      </c>
      <c r="F42" s="243">
        <v>112.5</v>
      </c>
      <c r="G42" s="254"/>
      <c r="H42" s="65">
        <f t="shared" si="0"/>
        <v>0</v>
      </c>
      <c r="I42" s="78" t="str">
        <f t="shared" si="1"/>
        <v>C</v>
      </c>
      <c r="J42" s="77" t="s">
        <v>966</v>
      </c>
    </row>
    <row r="43" spans="1:10" ht="15">
      <c r="A43" s="111">
        <v>72</v>
      </c>
      <c r="B43" s="245" t="s">
        <v>404</v>
      </c>
      <c r="C43" s="221"/>
      <c r="D43" s="241" t="s">
        <v>409</v>
      </c>
      <c r="E43" s="244" t="s">
        <v>310</v>
      </c>
      <c r="F43" s="243">
        <v>64</v>
      </c>
      <c r="G43" s="254"/>
      <c r="H43" s="65">
        <f t="shared" si="0"/>
        <v>0</v>
      </c>
      <c r="I43" s="78" t="str">
        <f t="shared" si="1"/>
        <v>C</v>
      </c>
      <c r="J43" s="77" t="s">
        <v>966</v>
      </c>
    </row>
    <row r="44" spans="1:10" ht="15">
      <c r="A44" s="111">
        <v>73</v>
      </c>
      <c r="B44" s="245" t="s">
        <v>405</v>
      </c>
      <c r="C44" s="221"/>
      <c r="D44" s="241" t="s">
        <v>410</v>
      </c>
      <c r="E44" s="244" t="s">
        <v>310</v>
      </c>
      <c r="F44" s="243">
        <v>0</v>
      </c>
      <c r="G44" s="254"/>
      <c r="H44" s="65">
        <f t="shared" si="0"/>
        <v>0</v>
      </c>
      <c r="I44" s="78" t="str">
        <f t="shared" si="1"/>
        <v>C</v>
      </c>
      <c r="J44" s="77" t="s">
        <v>966</v>
      </c>
    </row>
    <row r="45" spans="1:10" ht="15">
      <c r="A45" s="111">
        <v>74</v>
      </c>
      <c r="B45" s="245" t="s">
        <v>406</v>
      </c>
      <c r="C45" s="221"/>
      <c r="D45" s="241" t="s">
        <v>411</v>
      </c>
      <c r="E45" s="244" t="s">
        <v>310</v>
      </c>
      <c r="F45" s="243">
        <v>537.5</v>
      </c>
      <c r="G45" s="254"/>
      <c r="H45" s="65">
        <f t="shared" si="0"/>
        <v>0</v>
      </c>
      <c r="I45" s="78" t="str">
        <f t="shared" si="1"/>
        <v>C</v>
      </c>
      <c r="J45" s="77" t="s">
        <v>966</v>
      </c>
    </row>
    <row r="46" spans="1:10" ht="15">
      <c r="A46" s="111">
        <v>75</v>
      </c>
      <c r="B46" s="245" t="s">
        <v>407</v>
      </c>
      <c r="C46" s="221"/>
      <c r="D46" s="241" t="s">
        <v>412</v>
      </c>
      <c r="E46" s="244" t="s">
        <v>310</v>
      </c>
      <c r="F46" s="243">
        <v>400.45</v>
      </c>
      <c r="G46" s="254"/>
      <c r="H46" s="65">
        <f t="shared" si="0"/>
        <v>0</v>
      </c>
      <c r="I46" s="78" t="str">
        <f t="shared" si="1"/>
        <v>C</v>
      </c>
      <c r="J46" s="77" t="s">
        <v>966</v>
      </c>
    </row>
    <row r="47" spans="1:10" ht="15">
      <c r="A47" s="111">
        <v>76</v>
      </c>
      <c r="B47" s="245" t="s">
        <v>408</v>
      </c>
      <c r="C47" s="221"/>
      <c r="D47" s="241" t="s">
        <v>413</v>
      </c>
      <c r="E47" s="244" t="s">
        <v>310</v>
      </c>
      <c r="F47" s="243">
        <v>18.75</v>
      </c>
      <c r="G47" s="254"/>
      <c r="H47" s="65">
        <f t="shared" si="0"/>
        <v>0</v>
      </c>
      <c r="I47" s="78" t="str">
        <f t="shared" si="1"/>
        <v>C</v>
      </c>
      <c r="J47" s="77" t="s">
        <v>966</v>
      </c>
    </row>
    <row r="48" spans="1:10" ht="15">
      <c r="A48" s="112">
        <v>77</v>
      </c>
      <c r="B48" s="245" t="s">
        <v>414</v>
      </c>
      <c r="C48" s="221"/>
      <c r="D48" s="241" t="s">
        <v>415</v>
      </c>
      <c r="E48" s="244" t="s">
        <v>296</v>
      </c>
      <c r="F48" s="243">
        <v>28</v>
      </c>
      <c r="G48" s="254"/>
      <c r="H48" s="65">
        <f t="shared" si="0"/>
        <v>0</v>
      </c>
      <c r="I48" s="78" t="str">
        <f t="shared" si="1"/>
        <v>C</v>
      </c>
      <c r="J48" s="77" t="s">
        <v>966</v>
      </c>
    </row>
    <row r="49" spans="1:10" ht="15">
      <c r="A49" s="112">
        <v>78</v>
      </c>
      <c r="B49" s="240" t="s">
        <v>2032</v>
      </c>
      <c r="C49" s="221" t="s">
        <v>243</v>
      </c>
      <c r="D49" s="246" t="s">
        <v>2031</v>
      </c>
      <c r="E49" s="244" t="s">
        <v>296</v>
      </c>
      <c r="F49" s="243">
        <v>475.46</v>
      </c>
      <c r="G49" s="254"/>
      <c r="H49" s="65">
        <f t="shared" si="0"/>
        <v>0</v>
      </c>
      <c r="I49" s="78" t="str">
        <f t="shared" si="1"/>
        <v>C</v>
      </c>
      <c r="J49" s="77" t="s">
        <v>966</v>
      </c>
    </row>
    <row r="50" spans="1:10" ht="15">
      <c r="A50" s="113">
        <v>79</v>
      </c>
      <c r="B50" s="240" t="s">
        <v>2033</v>
      </c>
      <c r="C50" s="221" t="s">
        <v>243</v>
      </c>
      <c r="D50" s="241" t="s">
        <v>416</v>
      </c>
      <c r="E50" s="244" t="s">
        <v>310</v>
      </c>
      <c r="F50" s="243">
        <v>109</v>
      </c>
      <c r="G50" s="254"/>
      <c r="H50" s="65">
        <f t="shared" si="0"/>
        <v>0</v>
      </c>
      <c r="I50" s="78" t="str">
        <f t="shared" si="1"/>
        <v>C</v>
      </c>
      <c r="J50" s="77" t="s">
        <v>966</v>
      </c>
    </row>
    <row r="51" spans="1:10" ht="15">
      <c r="A51" s="113">
        <v>80</v>
      </c>
      <c r="B51" s="240" t="s">
        <v>2034</v>
      </c>
      <c r="C51" s="221" t="s">
        <v>243</v>
      </c>
      <c r="D51" s="241" t="s">
        <v>417</v>
      </c>
      <c r="E51" s="244" t="s">
        <v>310</v>
      </c>
      <c r="F51" s="243">
        <v>109</v>
      </c>
      <c r="G51" s="254"/>
      <c r="H51" s="65">
        <f t="shared" si="0"/>
        <v>0</v>
      </c>
      <c r="I51" s="78" t="str">
        <f t="shared" si="1"/>
        <v>C</v>
      </c>
      <c r="J51" s="77" t="s">
        <v>966</v>
      </c>
    </row>
    <row r="52" spans="1:10" ht="15">
      <c r="A52" s="114">
        <v>81</v>
      </c>
      <c r="B52" s="245" t="s">
        <v>418</v>
      </c>
      <c r="C52" s="221"/>
      <c r="D52" s="241" t="s">
        <v>419</v>
      </c>
      <c r="E52" s="244" t="s">
        <v>420</v>
      </c>
      <c r="F52" s="243">
        <v>150989.4</v>
      </c>
      <c r="G52" s="254"/>
      <c r="H52" s="65">
        <f t="shared" si="0"/>
        <v>0</v>
      </c>
      <c r="I52" s="78" t="str">
        <f t="shared" si="1"/>
        <v>C</v>
      </c>
      <c r="J52" s="77" t="s">
        <v>966</v>
      </c>
    </row>
    <row r="53" spans="1:10" ht="15">
      <c r="A53" s="115">
        <v>82</v>
      </c>
      <c r="B53" s="245" t="s">
        <v>421</v>
      </c>
      <c r="C53" s="221"/>
      <c r="D53" s="241" t="s">
        <v>422</v>
      </c>
      <c r="E53" s="244" t="s">
        <v>420</v>
      </c>
      <c r="F53" s="243">
        <v>12851.93</v>
      </c>
      <c r="G53" s="254"/>
      <c r="H53" s="65">
        <f t="shared" si="0"/>
        <v>0</v>
      </c>
      <c r="I53" s="78" t="str">
        <f t="shared" si="1"/>
        <v>C</v>
      </c>
      <c r="J53" s="77" t="s">
        <v>966</v>
      </c>
    </row>
    <row r="54" spans="1:10" ht="15">
      <c r="A54" s="116">
        <v>83</v>
      </c>
      <c r="B54" s="245" t="s">
        <v>423</v>
      </c>
      <c r="C54" s="221"/>
      <c r="D54" s="241" t="s">
        <v>426</v>
      </c>
      <c r="E54" s="244" t="s">
        <v>310</v>
      </c>
      <c r="F54" s="243">
        <v>165</v>
      </c>
      <c r="G54" s="254"/>
      <c r="H54" s="65">
        <f t="shared" si="0"/>
        <v>0</v>
      </c>
      <c r="I54" s="78" t="str">
        <f t="shared" si="1"/>
        <v>C</v>
      </c>
      <c r="J54" s="77" t="s">
        <v>966</v>
      </c>
    </row>
    <row r="55" spans="1:10" ht="15">
      <c r="A55" s="116">
        <v>84</v>
      </c>
      <c r="B55" s="245" t="s">
        <v>424</v>
      </c>
      <c r="C55" s="221"/>
      <c r="D55" s="241" t="s">
        <v>427</v>
      </c>
      <c r="E55" s="244" t="s">
        <v>310</v>
      </c>
      <c r="F55" s="243">
        <v>42.6</v>
      </c>
      <c r="G55" s="254"/>
      <c r="H55" s="65">
        <f t="shared" si="0"/>
        <v>0</v>
      </c>
      <c r="I55" s="78" t="str">
        <f t="shared" si="1"/>
        <v>C</v>
      </c>
      <c r="J55" s="77" t="s">
        <v>966</v>
      </c>
    </row>
    <row r="56" spans="1:10" ht="15">
      <c r="A56" s="116">
        <v>85</v>
      </c>
      <c r="B56" s="240" t="s">
        <v>2035</v>
      </c>
      <c r="C56" s="221" t="s">
        <v>243</v>
      </c>
      <c r="D56" s="241" t="s">
        <v>428</v>
      </c>
      <c r="E56" s="244" t="s">
        <v>310</v>
      </c>
      <c r="F56" s="243">
        <v>411</v>
      </c>
      <c r="G56" s="254"/>
      <c r="H56" s="65">
        <f t="shared" si="0"/>
        <v>0</v>
      </c>
      <c r="I56" s="78" t="str">
        <f t="shared" si="1"/>
        <v>C</v>
      </c>
      <c r="J56" s="77" t="s">
        <v>966</v>
      </c>
    </row>
    <row r="57" spans="1:10" ht="15">
      <c r="A57" s="116">
        <v>86</v>
      </c>
      <c r="B57" s="240" t="s">
        <v>2036</v>
      </c>
      <c r="C57" s="221" t="s">
        <v>243</v>
      </c>
      <c r="D57" s="241" t="s">
        <v>429</v>
      </c>
      <c r="E57" s="244" t="s">
        <v>310</v>
      </c>
      <c r="F57" s="243">
        <v>162.80000000000001</v>
      </c>
      <c r="G57" s="254"/>
      <c r="H57" s="65">
        <f t="shared" si="0"/>
        <v>0</v>
      </c>
      <c r="I57" s="78" t="str">
        <f t="shared" si="1"/>
        <v>C</v>
      </c>
      <c r="J57" s="77" t="s">
        <v>966</v>
      </c>
    </row>
    <row r="58" spans="1:10" ht="15">
      <c r="A58" s="116">
        <v>87</v>
      </c>
      <c r="B58" s="245" t="s">
        <v>425</v>
      </c>
      <c r="C58" s="221"/>
      <c r="D58" s="241" t="s">
        <v>430</v>
      </c>
      <c r="E58" s="244" t="s">
        <v>310</v>
      </c>
      <c r="F58" s="243">
        <v>207.6</v>
      </c>
      <c r="G58" s="254"/>
      <c r="H58" s="65">
        <f t="shared" si="0"/>
        <v>0</v>
      </c>
      <c r="I58" s="78" t="str">
        <f t="shared" si="1"/>
        <v>C</v>
      </c>
      <c r="J58" s="77" t="s">
        <v>966</v>
      </c>
    </row>
    <row r="59" spans="1:10" ht="15">
      <c r="A59" s="117">
        <v>88</v>
      </c>
      <c r="B59" s="240" t="s">
        <v>2037</v>
      </c>
      <c r="C59" s="221" t="s">
        <v>243</v>
      </c>
      <c r="D59" s="241" t="s">
        <v>431</v>
      </c>
      <c r="E59" s="244" t="s">
        <v>296</v>
      </c>
      <c r="F59" s="243">
        <v>121.72</v>
      </c>
      <c r="G59" s="254"/>
      <c r="H59" s="65">
        <f t="shared" si="0"/>
        <v>0</v>
      </c>
      <c r="I59" s="78" t="str">
        <f t="shared" si="1"/>
        <v>C</v>
      </c>
      <c r="J59" s="77" t="s">
        <v>966</v>
      </c>
    </row>
    <row r="60" spans="1:10" ht="15">
      <c r="A60" s="118">
        <v>89</v>
      </c>
      <c r="B60" s="240" t="s">
        <v>2038</v>
      </c>
      <c r="C60" s="221" t="s">
        <v>243</v>
      </c>
      <c r="D60" s="241" t="s">
        <v>432</v>
      </c>
      <c r="E60" s="244" t="s">
        <v>310</v>
      </c>
      <c r="F60" s="243">
        <v>290.23</v>
      </c>
      <c r="G60" s="254"/>
      <c r="H60" s="65">
        <f t="shared" si="0"/>
        <v>0</v>
      </c>
      <c r="I60" s="78" t="str">
        <f t="shared" si="1"/>
        <v>C</v>
      </c>
      <c r="J60" s="77" t="s">
        <v>966</v>
      </c>
    </row>
    <row r="61" spans="1:10" ht="15">
      <c r="A61" s="118">
        <v>90</v>
      </c>
      <c r="B61" s="240" t="s">
        <v>2039</v>
      </c>
      <c r="C61" s="221" t="s">
        <v>243</v>
      </c>
      <c r="D61" s="241" t="s">
        <v>433</v>
      </c>
      <c r="E61" s="244" t="s">
        <v>310</v>
      </c>
      <c r="F61" s="243">
        <v>127.44</v>
      </c>
      <c r="G61" s="254"/>
      <c r="H61" s="65">
        <f t="shared" si="0"/>
        <v>0</v>
      </c>
      <c r="I61" s="78" t="str">
        <f t="shared" si="1"/>
        <v>C</v>
      </c>
      <c r="J61" s="77" t="s">
        <v>966</v>
      </c>
    </row>
    <row r="62" spans="1:10" ht="15">
      <c r="A62" s="118">
        <v>91</v>
      </c>
      <c r="B62" s="240" t="s">
        <v>2040</v>
      </c>
      <c r="C62" s="221" t="s">
        <v>243</v>
      </c>
      <c r="D62" s="241" t="s">
        <v>434</v>
      </c>
      <c r="E62" s="242" t="s">
        <v>310</v>
      </c>
      <c r="F62" s="243">
        <v>110.18</v>
      </c>
      <c r="G62" s="254"/>
      <c r="H62" s="65">
        <f t="shared" si="0"/>
        <v>0</v>
      </c>
      <c r="I62" s="78" t="str">
        <f t="shared" si="1"/>
        <v>C</v>
      </c>
      <c r="J62" s="77" t="s">
        <v>966</v>
      </c>
    </row>
    <row r="63" spans="1:10" ht="15">
      <c r="A63" s="119">
        <v>92</v>
      </c>
      <c r="B63" s="240" t="s">
        <v>2041</v>
      </c>
      <c r="C63" s="221" t="s">
        <v>243</v>
      </c>
      <c r="D63" s="241" t="s">
        <v>435</v>
      </c>
      <c r="E63" s="244" t="s">
        <v>340</v>
      </c>
      <c r="F63" s="243">
        <v>160.71</v>
      </c>
      <c r="G63" s="254"/>
      <c r="H63" s="65">
        <f t="shared" si="0"/>
        <v>0</v>
      </c>
      <c r="I63" s="78" t="str">
        <f t="shared" si="1"/>
        <v>C</v>
      </c>
      <c r="J63" s="77" t="s">
        <v>966</v>
      </c>
    </row>
    <row r="64" spans="1:10" ht="15">
      <c r="A64" s="120">
        <v>93</v>
      </c>
      <c r="B64" s="240" t="s">
        <v>2042</v>
      </c>
      <c r="C64" s="221" t="s">
        <v>243</v>
      </c>
      <c r="D64" s="241" t="s">
        <v>436</v>
      </c>
      <c r="E64" s="244" t="s">
        <v>310</v>
      </c>
      <c r="F64" s="243">
        <v>2242.67</v>
      </c>
      <c r="G64" s="254"/>
      <c r="H64" s="65">
        <f t="shared" si="0"/>
        <v>0</v>
      </c>
      <c r="I64" s="78" t="str">
        <f t="shared" si="1"/>
        <v>C</v>
      </c>
      <c r="J64" s="77" t="s">
        <v>966</v>
      </c>
    </row>
    <row r="65" spans="1:10" ht="15">
      <c r="A65" s="120">
        <v>94</v>
      </c>
      <c r="B65" s="240" t="s">
        <v>2043</v>
      </c>
      <c r="C65" s="221" t="s">
        <v>243</v>
      </c>
      <c r="D65" s="241" t="s">
        <v>437</v>
      </c>
      <c r="E65" s="244" t="s">
        <v>310</v>
      </c>
      <c r="F65" s="243">
        <v>1461.27</v>
      </c>
      <c r="G65" s="254"/>
      <c r="H65" s="65">
        <f t="shared" si="0"/>
        <v>0</v>
      </c>
      <c r="I65" s="78" t="str">
        <f t="shared" si="1"/>
        <v>C</v>
      </c>
      <c r="J65" s="77" t="s">
        <v>966</v>
      </c>
    </row>
    <row r="66" spans="1:10" ht="15">
      <c r="A66" s="120">
        <v>95</v>
      </c>
      <c r="B66" s="240" t="s">
        <v>2044</v>
      </c>
      <c r="C66" s="221" t="s">
        <v>243</v>
      </c>
      <c r="D66" s="241" t="s">
        <v>438</v>
      </c>
      <c r="E66" s="244" t="s">
        <v>310</v>
      </c>
      <c r="F66" s="243">
        <v>150</v>
      </c>
      <c r="G66" s="254"/>
      <c r="H66" s="65">
        <f t="shared" si="0"/>
        <v>0</v>
      </c>
      <c r="I66" s="78" t="str">
        <f t="shared" si="1"/>
        <v>C</v>
      </c>
      <c r="J66" s="77" t="s">
        <v>966</v>
      </c>
    </row>
    <row r="67" spans="1:10" ht="15">
      <c r="A67" s="121">
        <v>96</v>
      </c>
      <c r="B67" s="240" t="s">
        <v>2045</v>
      </c>
      <c r="C67" s="221" t="s">
        <v>243</v>
      </c>
      <c r="D67" s="241" t="s">
        <v>440</v>
      </c>
      <c r="E67" s="244" t="s">
        <v>310</v>
      </c>
      <c r="F67" s="243">
        <v>272.41000000000003</v>
      </c>
      <c r="G67" s="254"/>
      <c r="H67" s="65">
        <f t="shared" si="0"/>
        <v>0</v>
      </c>
      <c r="I67" s="78" t="str">
        <f t="shared" si="1"/>
        <v>C</v>
      </c>
      <c r="J67" s="77" t="s">
        <v>966</v>
      </c>
    </row>
    <row r="68" spans="1:10" ht="15">
      <c r="A68" s="121">
        <v>97</v>
      </c>
      <c r="B68" s="240" t="s">
        <v>2046</v>
      </c>
      <c r="C68" s="221" t="s">
        <v>243</v>
      </c>
      <c r="D68" s="241" t="s">
        <v>441</v>
      </c>
      <c r="E68" s="244" t="s">
        <v>310</v>
      </c>
      <c r="F68" s="243">
        <v>1884.32</v>
      </c>
      <c r="G68" s="254"/>
      <c r="H68" s="65">
        <f t="shared" si="0"/>
        <v>0</v>
      </c>
      <c r="I68" s="78" t="str">
        <f t="shared" si="1"/>
        <v>C</v>
      </c>
      <c r="J68" s="77" t="s">
        <v>966</v>
      </c>
    </row>
    <row r="69" spans="1:10" ht="15">
      <c r="A69" s="121">
        <v>98</v>
      </c>
      <c r="B69" s="240" t="s">
        <v>2047</v>
      </c>
      <c r="C69" s="221" t="s">
        <v>243</v>
      </c>
      <c r="D69" s="241" t="s">
        <v>442</v>
      </c>
      <c r="E69" s="244" t="s">
        <v>310</v>
      </c>
      <c r="F69" s="243">
        <v>752.73</v>
      </c>
      <c r="G69" s="254"/>
      <c r="H69" s="65">
        <f t="shared" si="0"/>
        <v>0</v>
      </c>
      <c r="I69" s="78" t="str">
        <f t="shared" si="1"/>
        <v>C</v>
      </c>
      <c r="J69" s="77" t="s">
        <v>966</v>
      </c>
    </row>
    <row r="70" spans="1:10" ht="15">
      <c r="A70" s="121">
        <v>99</v>
      </c>
      <c r="B70" s="245" t="s">
        <v>439</v>
      </c>
      <c r="C70" s="221"/>
      <c r="D70" s="241" t="s">
        <v>443</v>
      </c>
      <c r="E70" s="244" t="s">
        <v>310</v>
      </c>
      <c r="F70" s="243">
        <v>2329.36</v>
      </c>
      <c r="G70" s="254"/>
      <c r="H70" s="65">
        <f t="shared" si="0"/>
        <v>0</v>
      </c>
      <c r="I70" s="78" t="str">
        <f t="shared" si="1"/>
        <v>C</v>
      </c>
      <c r="J70" s="77" t="s">
        <v>966</v>
      </c>
    </row>
    <row r="71" spans="1:10" ht="15">
      <c r="A71" s="122">
        <v>100</v>
      </c>
      <c r="B71" s="245" t="s">
        <v>444</v>
      </c>
      <c r="C71" s="221"/>
      <c r="D71" s="241" t="s">
        <v>445</v>
      </c>
      <c r="E71" s="244" t="s">
        <v>310</v>
      </c>
      <c r="F71" s="243">
        <v>496.75</v>
      </c>
      <c r="G71" s="254"/>
      <c r="H71" s="65">
        <f t="shared" si="0"/>
        <v>0</v>
      </c>
      <c r="I71" s="78" t="str">
        <f t="shared" si="1"/>
        <v>C</v>
      </c>
      <c r="J71" s="77" t="s">
        <v>966</v>
      </c>
    </row>
    <row r="72" spans="1:10" ht="15">
      <c r="A72" s="123">
        <v>101</v>
      </c>
      <c r="B72" s="240" t="s">
        <v>2048</v>
      </c>
      <c r="C72" s="221" t="s">
        <v>243</v>
      </c>
      <c r="D72" s="241" t="s">
        <v>446</v>
      </c>
      <c r="E72" s="244" t="s">
        <v>310</v>
      </c>
      <c r="F72" s="243">
        <v>1855.07</v>
      </c>
      <c r="G72" s="254"/>
      <c r="H72" s="65">
        <f t="shared" si="0"/>
        <v>0</v>
      </c>
      <c r="I72" s="78" t="str">
        <f t="shared" si="1"/>
        <v>C</v>
      </c>
      <c r="J72" s="77" t="s">
        <v>966</v>
      </c>
    </row>
    <row r="73" spans="1:10" ht="15">
      <c r="A73" s="123">
        <v>102</v>
      </c>
      <c r="B73" s="240" t="s">
        <v>2049</v>
      </c>
      <c r="C73" s="221" t="s">
        <v>243</v>
      </c>
      <c r="D73" s="241" t="s">
        <v>447</v>
      </c>
      <c r="E73" s="244" t="s">
        <v>310</v>
      </c>
      <c r="F73" s="243">
        <v>198</v>
      </c>
      <c r="G73" s="254"/>
      <c r="H73" s="65">
        <f t="shared" si="0"/>
        <v>0</v>
      </c>
      <c r="I73" s="78" t="str">
        <f t="shared" si="1"/>
        <v>C</v>
      </c>
      <c r="J73" s="77" t="s">
        <v>966</v>
      </c>
    </row>
    <row r="74" spans="1:10" ht="15">
      <c r="A74" s="124">
        <v>103</v>
      </c>
      <c r="B74" s="240" t="s">
        <v>2050</v>
      </c>
      <c r="C74" s="221" t="s">
        <v>243</v>
      </c>
      <c r="D74" s="241" t="s">
        <v>449</v>
      </c>
      <c r="E74" s="244" t="s">
        <v>310</v>
      </c>
      <c r="F74" s="243">
        <v>3710.07</v>
      </c>
      <c r="G74" s="254"/>
      <c r="H74" s="65">
        <f t="shared" si="0"/>
        <v>0</v>
      </c>
      <c r="I74" s="78" t="str">
        <f t="shared" si="1"/>
        <v>C</v>
      </c>
      <c r="J74" s="77" t="s">
        <v>966</v>
      </c>
    </row>
    <row r="75" spans="1:10" ht="15">
      <c r="A75" s="124">
        <v>104</v>
      </c>
      <c r="B75" s="245" t="s">
        <v>448</v>
      </c>
      <c r="C75" s="221"/>
      <c r="D75" s="241" t="s">
        <v>450</v>
      </c>
      <c r="E75" s="244" t="s">
        <v>312</v>
      </c>
      <c r="F75" s="243">
        <v>1390</v>
      </c>
      <c r="G75" s="254"/>
      <c r="H75" s="65">
        <f t="shared" si="0"/>
        <v>0</v>
      </c>
      <c r="I75" s="78" t="str">
        <f t="shared" si="1"/>
        <v>C</v>
      </c>
      <c r="J75" s="77" t="s">
        <v>966</v>
      </c>
    </row>
    <row r="76" spans="1:10" ht="15">
      <c r="A76" s="124">
        <v>105</v>
      </c>
      <c r="B76" s="240" t="s">
        <v>2051</v>
      </c>
      <c r="C76" s="221"/>
      <c r="D76" s="241" t="s">
        <v>492</v>
      </c>
      <c r="E76" s="244" t="s">
        <v>340</v>
      </c>
      <c r="F76" s="243">
        <v>162.5</v>
      </c>
      <c r="G76" s="254"/>
      <c r="H76" s="65">
        <f t="shared" si="0"/>
        <v>0</v>
      </c>
      <c r="I76" s="78" t="str">
        <f t="shared" si="1"/>
        <v>C</v>
      </c>
      <c r="J76" s="77" t="s">
        <v>966</v>
      </c>
    </row>
    <row r="77" spans="1:10" ht="15">
      <c r="A77" s="125">
        <v>106</v>
      </c>
      <c r="B77" s="240" t="s">
        <v>2052</v>
      </c>
      <c r="C77" s="221" t="s">
        <v>243</v>
      </c>
      <c r="D77" s="241" t="s">
        <v>451</v>
      </c>
      <c r="E77" s="244" t="s">
        <v>310</v>
      </c>
      <c r="F77" s="243">
        <v>21</v>
      </c>
      <c r="G77" s="254"/>
      <c r="H77" s="65">
        <f t="shared" si="0"/>
        <v>0</v>
      </c>
      <c r="I77" s="78" t="str">
        <f t="shared" si="1"/>
        <v>C</v>
      </c>
      <c r="J77" s="77" t="s">
        <v>966</v>
      </c>
    </row>
    <row r="78" spans="1:10" ht="15">
      <c r="A78" s="125">
        <v>107</v>
      </c>
      <c r="B78" s="240" t="s">
        <v>2053</v>
      </c>
      <c r="C78" s="221" t="s">
        <v>243</v>
      </c>
      <c r="D78" s="241" t="s">
        <v>452</v>
      </c>
      <c r="E78" s="244" t="s">
        <v>310</v>
      </c>
      <c r="F78" s="243">
        <v>88.5</v>
      </c>
      <c r="G78" s="254"/>
      <c r="H78" s="65">
        <f t="shared" si="0"/>
        <v>0</v>
      </c>
      <c r="I78" s="78" t="str">
        <f t="shared" si="1"/>
        <v>C</v>
      </c>
      <c r="J78" s="77" t="s">
        <v>966</v>
      </c>
    </row>
    <row r="79" spans="1:10" ht="15">
      <c r="A79" s="125">
        <v>108</v>
      </c>
      <c r="B79" s="240" t="s">
        <v>2145</v>
      </c>
      <c r="C79" s="221" t="s">
        <v>243</v>
      </c>
      <c r="D79" s="241" t="s">
        <v>453</v>
      </c>
      <c r="E79" s="244" t="s">
        <v>310</v>
      </c>
      <c r="F79" s="243">
        <v>88.5</v>
      </c>
      <c r="G79" s="254"/>
      <c r="H79" s="65">
        <f t="shared" si="0"/>
        <v>0</v>
      </c>
      <c r="I79" s="78" t="str">
        <f t="shared" si="1"/>
        <v>C</v>
      </c>
      <c r="J79" s="77" t="s">
        <v>966</v>
      </c>
    </row>
    <row r="80" spans="1:10" ht="15">
      <c r="A80" s="126">
        <v>109</v>
      </c>
      <c r="B80" s="240" t="s">
        <v>2146</v>
      </c>
      <c r="C80" s="221" t="s">
        <v>243</v>
      </c>
      <c r="D80" s="241" t="s">
        <v>454</v>
      </c>
      <c r="E80" s="244" t="s">
        <v>310</v>
      </c>
      <c r="F80" s="243">
        <v>484.53</v>
      </c>
      <c r="G80" s="254"/>
      <c r="H80" s="65">
        <f t="shared" si="0"/>
        <v>0</v>
      </c>
      <c r="I80" s="78" t="str">
        <f t="shared" si="1"/>
        <v>C</v>
      </c>
      <c r="J80" s="77" t="s">
        <v>966</v>
      </c>
    </row>
    <row r="81" spans="1:10" ht="15">
      <c r="A81" s="127">
        <v>110</v>
      </c>
      <c r="B81" s="240" t="s">
        <v>2147</v>
      </c>
      <c r="C81" s="221" t="s">
        <v>243</v>
      </c>
      <c r="D81" s="241" t="s">
        <v>455</v>
      </c>
      <c r="E81" s="244" t="s">
        <v>310</v>
      </c>
      <c r="F81" s="243">
        <v>731</v>
      </c>
      <c r="G81" s="254"/>
      <c r="H81" s="65">
        <f t="shared" si="0"/>
        <v>0</v>
      </c>
      <c r="I81" s="78" t="str">
        <f t="shared" si="1"/>
        <v>C</v>
      </c>
      <c r="J81" s="77" t="s">
        <v>966</v>
      </c>
    </row>
    <row r="82" spans="1:10" ht="15">
      <c r="A82" s="128">
        <v>111</v>
      </c>
      <c r="B82" s="240" t="s">
        <v>2148</v>
      </c>
      <c r="C82" s="221" t="s">
        <v>243</v>
      </c>
      <c r="D82" s="241" t="s">
        <v>456</v>
      </c>
      <c r="E82" s="244" t="s">
        <v>310</v>
      </c>
      <c r="F82" s="243">
        <v>611.75</v>
      </c>
      <c r="G82" s="254"/>
      <c r="H82" s="65">
        <f t="shared" si="0"/>
        <v>0</v>
      </c>
      <c r="I82" s="78" t="str">
        <f t="shared" si="1"/>
        <v>C</v>
      </c>
      <c r="J82" s="77" t="s">
        <v>966</v>
      </c>
    </row>
    <row r="83" spans="1:10" ht="15">
      <c r="A83" s="129">
        <v>112</v>
      </c>
      <c r="B83" s="240" t="s">
        <v>2149</v>
      </c>
      <c r="C83" s="221" t="s">
        <v>243</v>
      </c>
      <c r="D83" s="241" t="s">
        <v>457</v>
      </c>
      <c r="E83" s="244" t="s">
        <v>310</v>
      </c>
      <c r="F83" s="243">
        <v>2817.37</v>
      </c>
      <c r="G83" s="254"/>
      <c r="H83" s="65">
        <f t="shared" ref="H83:H146" si="2">+IF(AND(F83="",G83=""),"",ROUND(F83*G83,2))</f>
        <v>0</v>
      </c>
      <c r="I83" s="78" t="str">
        <f t="shared" ref="I83:I146" si="3">IF(E83&lt;&gt;"","C","")</f>
        <v>C</v>
      </c>
      <c r="J83" s="77" t="s">
        <v>966</v>
      </c>
    </row>
    <row r="84" spans="1:10" ht="15">
      <c r="A84" s="129">
        <v>113</v>
      </c>
      <c r="B84" s="240" t="s">
        <v>2150</v>
      </c>
      <c r="C84" s="221" t="s">
        <v>243</v>
      </c>
      <c r="D84" s="241" t="s">
        <v>458</v>
      </c>
      <c r="E84" s="244" t="s">
        <v>310</v>
      </c>
      <c r="F84" s="243">
        <v>28.92</v>
      </c>
      <c r="G84" s="254"/>
      <c r="H84" s="65">
        <f t="shared" si="2"/>
        <v>0</v>
      </c>
      <c r="I84" s="78" t="str">
        <f t="shared" si="3"/>
        <v>C</v>
      </c>
      <c r="J84" s="77" t="s">
        <v>966</v>
      </c>
    </row>
    <row r="85" spans="1:10" ht="15">
      <c r="A85" s="129">
        <v>114</v>
      </c>
      <c r="B85" s="240" t="s">
        <v>2151</v>
      </c>
      <c r="C85" s="221" t="s">
        <v>243</v>
      </c>
      <c r="D85" s="241" t="s">
        <v>459</v>
      </c>
      <c r="E85" s="244" t="s">
        <v>310</v>
      </c>
      <c r="F85" s="243">
        <v>224</v>
      </c>
      <c r="G85" s="254"/>
      <c r="H85" s="65">
        <f t="shared" si="2"/>
        <v>0</v>
      </c>
      <c r="I85" s="78" t="str">
        <f t="shared" si="3"/>
        <v>C</v>
      </c>
      <c r="J85" s="77" t="s">
        <v>966</v>
      </c>
    </row>
    <row r="86" spans="1:10" ht="15">
      <c r="A86" s="129">
        <v>115</v>
      </c>
      <c r="B86" s="240" t="s">
        <v>2152</v>
      </c>
      <c r="C86" s="221" t="s">
        <v>243</v>
      </c>
      <c r="D86" s="241" t="s">
        <v>460</v>
      </c>
      <c r="E86" s="244" t="s">
        <v>310</v>
      </c>
      <c r="F86" s="243">
        <v>30</v>
      </c>
      <c r="G86" s="254"/>
      <c r="H86" s="65">
        <f t="shared" si="2"/>
        <v>0</v>
      </c>
      <c r="I86" s="78" t="str">
        <f t="shared" si="3"/>
        <v>C</v>
      </c>
      <c r="J86" s="77" t="s">
        <v>966</v>
      </c>
    </row>
    <row r="87" spans="1:10" ht="15">
      <c r="A87" s="130">
        <v>116</v>
      </c>
      <c r="B87" s="240" t="s">
        <v>2153</v>
      </c>
      <c r="C87" s="221" t="s">
        <v>243</v>
      </c>
      <c r="D87" s="241" t="s">
        <v>461</v>
      </c>
      <c r="E87" s="244" t="s">
        <v>340</v>
      </c>
      <c r="F87" s="243">
        <v>27.5</v>
      </c>
      <c r="G87" s="254"/>
      <c r="H87" s="65">
        <f t="shared" si="2"/>
        <v>0</v>
      </c>
      <c r="I87" s="78" t="str">
        <f t="shared" si="3"/>
        <v>C</v>
      </c>
      <c r="J87" s="77" t="s">
        <v>966</v>
      </c>
    </row>
    <row r="88" spans="1:10" ht="15">
      <c r="A88" s="130">
        <v>117</v>
      </c>
      <c r="B88" s="240" t="s">
        <v>2154</v>
      </c>
      <c r="C88" s="221" t="s">
        <v>243</v>
      </c>
      <c r="D88" s="241" t="s">
        <v>462</v>
      </c>
      <c r="E88" s="244" t="s">
        <v>340</v>
      </c>
      <c r="F88" s="243">
        <v>35</v>
      </c>
      <c r="G88" s="254"/>
      <c r="H88" s="65">
        <f t="shared" si="2"/>
        <v>0</v>
      </c>
      <c r="I88" s="78" t="str">
        <f t="shared" si="3"/>
        <v>C</v>
      </c>
      <c r="J88" s="77" t="s">
        <v>966</v>
      </c>
    </row>
    <row r="89" spans="1:10" ht="15">
      <c r="A89" s="131">
        <v>118</v>
      </c>
      <c r="B89" s="245" t="s">
        <v>463</v>
      </c>
      <c r="C89" s="221"/>
      <c r="D89" s="241" t="s">
        <v>464</v>
      </c>
      <c r="E89" s="244" t="s">
        <v>340</v>
      </c>
      <c r="F89" s="243">
        <v>219.9</v>
      </c>
      <c r="G89" s="254"/>
      <c r="H89" s="65">
        <f t="shared" si="2"/>
        <v>0</v>
      </c>
      <c r="I89" s="78" t="str">
        <f t="shared" si="3"/>
        <v>C</v>
      </c>
      <c r="J89" s="77" t="s">
        <v>966</v>
      </c>
    </row>
    <row r="90" spans="1:10" ht="15">
      <c r="A90" s="132">
        <v>119</v>
      </c>
      <c r="B90" s="245" t="s">
        <v>465</v>
      </c>
      <c r="C90" s="221"/>
      <c r="D90" s="241" t="s">
        <v>466</v>
      </c>
      <c r="E90" s="244" t="s">
        <v>310</v>
      </c>
      <c r="F90" s="243">
        <v>731</v>
      </c>
      <c r="G90" s="254"/>
      <c r="H90" s="65">
        <f t="shared" si="2"/>
        <v>0</v>
      </c>
      <c r="I90" s="78" t="str">
        <f t="shared" si="3"/>
        <v>C</v>
      </c>
      <c r="J90" s="77" t="s">
        <v>966</v>
      </c>
    </row>
    <row r="91" spans="1:10" ht="15">
      <c r="A91" s="133">
        <v>120</v>
      </c>
      <c r="B91" s="240" t="s">
        <v>2155</v>
      </c>
      <c r="C91" s="221"/>
      <c r="D91" s="241" t="s">
        <v>469</v>
      </c>
      <c r="E91" s="244" t="s">
        <v>310</v>
      </c>
      <c r="F91" s="243">
        <v>57.56</v>
      </c>
      <c r="G91" s="254"/>
      <c r="H91" s="65">
        <f t="shared" si="2"/>
        <v>0</v>
      </c>
      <c r="I91" s="78" t="str">
        <f t="shared" si="3"/>
        <v>C</v>
      </c>
      <c r="J91" s="77" t="s">
        <v>966</v>
      </c>
    </row>
    <row r="92" spans="1:10" ht="15">
      <c r="A92" s="133">
        <v>121</v>
      </c>
      <c r="B92" s="245" t="s">
        <v>467</v>
      </c>
      <c r="C92" s="221"/>
      <c r="D92" s="241" t="s">
        <v>470</v>
      </c>
      <c r="E92" s="244" t="s">
        <v>310</v>
      </c>
      <c r="F92" s="243">
        <v>439.8</v>
      </c>
      <c r="G92" s="254"/>
      <c r="H92" s="65">
        <f t="shared" si="2"/>
        <v>0</v>
      </c>
      <c r="I92" s="78" t="str">
        <f t="shared" si="3"/>
        <v>C</v>
      </c>
      <c r="J92" s="77" t="s">
        <v>966</v>
      </c>
    </row>
    <row r="93" spans="1:10" ht="15">
      <c r="A93" s="133">
        <v>122</v>
      </c>
      <c r="B93" s="245" t="s">
        <v>468</v>
      </c>
      <c r="C93" s="221"/>
      <c r="D93" s="241" t="s">
        <v>471</v>
      </c>
      <c r="E93" s="244" t="s">
        <v>310</v>
      </c>
      <c r="F93" s="243">
        <v>0</v>
      </c>
      <c r="G93" s="254"/>
      <c r="H93" s="65">
        <f t="shared" si="2"/>
        <v>0</v>
      </c>
      <c r="I93" s="78" t="str">
        <f t="shared" si="3"/>
        <v>C</v>
      </c>
      <c r="J93" s="77" t="s">
        <v>966</v>
      </c>
    </row>
    <row r="94" spans="1:10" ht="15">
      <c r="A94" s="133">
        <v>123</v>
      </c>
      <c r="B94" s="240" t="s">
        <v>2156</v>
      </c>
      <c r="C94" s="221"/>
      <c r="D94" s="241" t="s">
        <v>472</v>
      </c>
      <c r="E94" s="244" t="s">
        <v>310</v>
      </c>
      <c r="F94" s="243">
        <v>25</v>
      </c>
      <c r="G94" s="254"/>
      <c r="H94" s="65">
        <f t="shared" si="2"/>
        <v>0</v>
      </c>
      <c r="I94" s="78" t="str">
        <f t="shared" si="3"/>
        <v>C</v>
      </c>
      <c r="J94" s="77" t="s">
        <v>966</v>
      </c>
    </row>
    <row r="95" spans="1:10" ht="15">
      <c r="A95" s="133">
        <v>124</v>
      </c>
      <c r="B95" s="240" t="s">
        <v>2157</v>
      </c>
      <c r="C95" s="221"/>
      <c r="D95" s="241" t="s">
        <v>473</v>
      </c>
      <c r="E95" s="244" t="s">
        <v>310</v>
      </c>
      <c r="F95" s="243">
        <v>263.60000000000002</v>
      </c>
      <c r="G95" s="254"/>
      <c r="H95" s="65">
        <f t="shared" si="2"/>
        <v>0</v>
      </c>
      <c r="I95" s="78" t="str">
        <f t="shared" si="3"/>
        <v>C</v>
      </c>
      <c r="J95" s="77" t="s">
        <v>966</v>
      </c>
    </row>
    <row r="96" spans="1:10" ht="15">
      <c r="A96" s="133">
        <v>125</v>
      </c>
      <c r="B96" s="240" t="s">
        <v>2158</v>
      </c>
      <c r="C96" s="221" t="s">
        <v>243</v>
      </c>
      <c r="D96" s="241" t="s">
        <v>474</v>
      </c>
      <c r="E96" s="244" t="s">
        <v>310</v>
      </c>
      <c r="F96" s="243">
        <v>496.75</v>
      </c>
      <c r="G96" s="254"/>
      <c r="H96" s="65">
        <f t="shared" si="2"/>
        <v>0</v>
      </c>
      <c r="I96" s="78" t="str">
        <f t="shared" si="3"/>
        <v>C</v>
      </c>
      <c r="J96" s="77" t="s">
        <v>966</v>
      </c>
    </row>
    <row r="97" spans="1:10" ht="15">
      <c r="A97" s="133">
        <v>126</v>
      </c>
      <c r="B97" s="240" t="s">
        <v>2160</v>
      </c>
      <c r="C97" s="221" t="s">
        <v>243</v>
      </c>
      <c r="D97" s="241" t="s">
        <v>475</v>
      </c>
      <c r="E97" s="244" t="s">
        <v>310</v>
      </c>
      <c r="F97" s="243">
        <v>412.1</v>
      </c>
      <c r="G97" s="254"/>
      <c r="H97" s="65">
        <f t="shared" si="2"/>
        <v>0</v>
      </c>
      <c r="I97" s="78" t="str">
        <f t="shared" si="3"/>
        <v>C</v>
      </c>
      <c r="J97" s="77" t="s">
        <v>966</v>
      </c>
    </row>
    <row r="98" spans="1:10" ht="15">
      <c r="A98" s="134">
        <v>127</v>
      </c>
      <c r="B98" s="240" t="s">
        <v>2159</v>
      </c>
      <c r="C98" s="221" t="s">
        <v>243</v>
      </c>
      <c r="D98" s="241" t="s">
        <v>476</v>
      </c>
      <c r="E98" s="244" t="s">
        <v>310</v>
      </c>
      <c r="F98" s="243">
        <v>3699</v>
      </c>
      <c r="G98" s="254"/>
      <c r="H98" s="65">
        <f t="shared" si="2"/>
        <v>0</v>
      </c>
      <c r="I98" s="78" t="str">
        <f t="shared" si="3"/>
        <v>C</v>
      </c>
      <c r="J98" s="77" t="s">
        <v>966</v>
      </c>
    </row>
    <row r="99" spans="1:10" ht="15">
      <c r="A99" s="134">
        <v>128</v>
      </c>
      <c r="B99" s="240" t="s">
        <v>2161</v>
      </c>
      <c r="C99" s="221" t="s">
        <v>243</v>
      </c>
      <c r="D99" s="241" t="s">
        <v>477</v>
      </c>
      <c r="E99" s="244" t="s">
        <v>310</v>
      </c>
      <c r="F99" s="243">
        <v>95.56</v>
      </c>
      <c r="G99" s="254"/>
      <c r="H99" s="65">
        <f t="shared" si="2"/>
        <v>0</v>
      </c>
      <c r="I99" s="78" t="str">
        <f t="shared" si="3"/>
        <v>C</v>
      </c>
      <c r="J99" s="77" t="s">
        <v>966</v>
      </c>
    </row>
    <row r="100" spans="1:10" ht="15">
      <c r="A100" s="135">
        <v>129</v>
      </c>
      <c r="B100" s="240" t="s">
        <v>2162</v>
      </c>
      <c r="C100" s="221" t="s">
        <v>243</v>
      </c>
      <c r="D100" s="241" t="s">
        <v>478</v>
      </c>
      <c r="E100" s="244" t="s">
        <v>340</v>
      </c>
      <c r="F100" s="243">
        <v>46</v>
      </c>
      <c r="G100" s="254"/>
      <c r="H100" s="65">
        <f t="shared" si="2"/>
        <v>0</v>
      </c>
      <c r="I100" s="78" t="str">
        <f t="shared" si="3"/>
        <v>C</v>
      </c>
      <c r="J100" s="77" t="s">
        <v>966</v>
      </c>
    </row>
    <row r="101" spans="1:10" ht="15">
      <c r="A101" s="135">
        <v>130</v>
      </c>
      <c r="B101" s="240" t="s">
        <v>2163</v>
      </c>
      <c r="C101" s="221" t="s">
        <v>243</v>
      </c>
      <c r="D101" s="241" t="s">
        <v>479</v>
      </c>
      <c r="E101" s="242" t="s">
        <v>2333</v>
      </c>
      <c r="F101" s="243">
        <v>2</v>
      </c>
      <c r="G101" s="254"/>
      <c r="H101" s="65">
        <f t="shared" si="2"/>
        <v>0</v>
      </c>
      <c r="I101" s="78" t="str">
        <f t="shared" si="3"/>
        <v>C</v>
      </c>
      <c r="J101" s="77" t="s">
        <v>966</v>
      </c>
    </row>
    <row r="102" spans="1:10" ht="15">
      <c r="A102" s="136">
        <v>131</v>
      </c>
      <c r="B102" s="240" t="s">
        <v>2164</v>
      </c>
      <c r="C102" s="221" t="s">
        <v>243</v>
      </c>
      <c r="D102" s="241" t="s">
        <v>480</v>
      </c>
      <c r="E102" s="244" t="s">
        <v>310</v>
      </c>
      <c r="F102" s="243">
        <v>198</v>
      </c>
      <c r="G102" s="254"/>
      <c r="H102" s="65">
        <f t="shared" si="2"/>
        <v>0</v>
      </c>
      <c r="I102" s="78" t="str">
        <f t="shared" si="3"/>
        <v>C</v>
      </c>
      <c r="J102" s="77" t="s">
        <v>966</v>
      </c>
    </row>
    <row r="103" spans="1:10" ht="15">
      <c r="A103" s="137">
        <v>132</v>
      </c>
      <c r="B103" s="240" t="s">
        <v>2165</v>
      </c>
      <c r="C103" s="221" t="s">
        <v>243</v>
      </c>
      <c r="D103" s="241" t="s">
        <v>481</v>
      </c>
      <c r="E103" s="242" t="s">
        <v>2333</v>
      </c>
      <c r="F103" s="243">
        <v>4</v>
      </c>
      <c r="G103" s="254"/>
      <c r="H103" s="65">
        <f t="shared" si="2"/>
        <v>0</v>
      </c>
      <c r="I103" s="78" t="str">
        <f t="shared" si="3"/>
        <v>C</v>
      </c>
      <c r="J103" s="77" t="s">
        <v>966</v>
      </c>
    </row>
    <row r="104" spans="1:10" ht="15">
      <c r="A104" s="137">
        <v>133</v>
      </c>
      <c r="B104" s="240" t="s">
        <v>2166</v>
      </c>
      <c r="C104" s="221" t="s">
        <v>243</v>
      </c>
      <c r="D104" s="241" t="s">
        <v>482</v>
      </c>
      <c r="E104" s="242" t="s">
        <v>2333</v>
      </c>
      <c r="F104" s="243">
        <v>2</v>
      </c>
      <c r="G104" s="254"/>
      <c r="H104" s="65">
        <f t="shared" si="2"/>
        <v>0</v>
      </c>
      <c r="I104" s="78" t="str">
        <f t="shared" si="3"/>
        <v>C</v>
      </c>
      <c r="J104" s="77" t="s">
        <v>966</v>
      </c>
    </row>
    <row r="105" spans="1:10" ht="15">
      <c r="A105" s="137">
        <v>134</v>
      </c>
      <c r="B105" s="240" t="s">
        <v>2167</v>
      </c>
      <c r="C105" s="221" t="s">
        <v>243</v>
      </c>
      <c r="D105" s="241" t="s">
        <v>483</v>
      </c>
      <c r="E105" s="242" t="s">
        <v>2333</v>
      </c>
      <c r="F105" s="243">
        <v>1</v>
      </c>
      <c r="G105" s="254"/>
      <c r="H105" s="65">
        <f t="shared" si="2"/>
        <v>0</v>
      </c>
      <c r="I105" s="78" t="str">
        <f t="shared" si="3"/>
        <v>C</v>
      </c>
      <c r="J105" s="77" t="s">
        <v>966</v>
      </c>
    </row>
    <row r="106" spans="1:10" ht="15">
      <c r="A106" s="137">
        <v>135</v>
      </c>
      <c r="B106" s="240" t="s">
        <v>2168</v>
      </c>
      <c r="C106" s="221" t="s">
        <v>243</v>
      </c>
      <c r="D106" s="241" t="s">
        <v>484</v>
      </c>
      <c r="E106" s="244" t="s">
        <v>340</v>
      </c>
      <c r="F106" s="243">
        <v>62</v>
      </c>
      <c r="G106" s="254"/>
      <c r="H106" s="65">
        <f t="shared" si="2"/>
        <v>0</v>
      </c>
      <c r="I106" s="78" t="str">
        <f t="shared" si="3"/>
        <v>C</v>
      </c>
      <c r="J106" s="77" t="s">
        <v>966</v>
      </c>
    </row>
    <row r="107" spans="1:10" ht="15">
      <c r="A107" s="137">
        <v>136</v>
      </c>
      <c r="B107" s="240" t="s">
        <v>2169</v>
      </c>
      <c r="C107" s="221" t="s">
        <v>243</v>
      </c>
      <c r="D107" s="241" t="s">
        <v>485</v>
      </c>
      <c r="E107" s="244" t="s">
        <v>340</v>
      </c>
      <c r="F107" s="243">
        <v>62</v>
      </c>
      <c r="G107" s="254"/>
      <c r="H107" s="65">
        <f t="shared" si="2"/>
        <v>0</v>
      </c>
      <c r="I107" s="78" t="str">
        <f t="shared" si="3"/>
        <v>C</v>
      </c>
      <c r="J107" s="77" t="s">
        <v>966</v>
      </c>
    </row>
    <row r="108" spans="1:10" ht="15">
      <c r="A108" s="137">
        <v>137</v>
      </c>
      <c r="B108" s="240" t="s">
        <v>2170</v>
      </c>
      <c r="C108" s="221" t="s">
        <v>243</v>
      </c>
      <c r="D108" s="241" t="s">
        <v>486</v>
      </c>
      <c r="E108" s="244" t="s">
        <v>340</v>
      </c>
      <c r="F108" s="243">
        <v>62</v>
      </c>
      <c r="G108" s="254"/>
      <c r="H108" s="65">
        <f t="shared" si="2"/>
        <v>0</v>
      </c>
      <c r="I108" s="78" t="str">
        <f t="shared" si="3"/>
        <v>C</v>
      </c>
      <c r="J108" s="77" t="s">
        <v>966</v>
      </c>
    </row>
    <row r="109" spans="1:10" ht="15">
      <c r="A109" s="138">
        <v>138</v>
      </c>
      <c r="B109" s="240" t="s">
        <v>2171</v>
      </c>
      <c r="C109" s="221" t="s">
        <v>243</v>
      </c>
      <c r="D109" s="241" t="s">
        <v>487</v>
      </c>
      <c r="E109" s="242" t="s">
        <v>2333</v>
      </c>
      <c r="F109" s="243">
        <v>4</v>
      </c>
      <c r="G109" s="254"/>
      <c r="H109" s="65">
        <f t="shared" si="2"/>
        <v>0</v>
      </c>
      <c r="I109" s="78" t="str">
        <f t="shared" si="3"/>
        <v>C</v>
      </c>
      <c r="J109" s="77" t="s">
        <v>966</v>
      </c>
    </row>
    <row r="110" spans="1:10" ht="15">
      <c r="A110" s="139">
        <v>139</v>
      </c>
      <c r="B110" s="240" t="s">
        <v>2172</v>
      </c>
      <c r="C110" s="221" t="s">
        <v>243</v>
      </c>
      <c r="D110" s="241" t="s">
        <v>488</v>
      </c>
      <c r="E110" s="244" t="s">
        <v>340</v>
      </c>
      <c r="F110" s="243">
        <v>180</v>
      </c>
      <c r="G110" s="254"/>
      <c r="H110" s="65">
        <f t="shared" si="2"/>
        <v>0</v>
      </c>
      <c r="I110" s="78" t="str">
        <f t="shared" si="3"/>
        <v>C</v>
      </c>
      <c r="J110" s="77" t="s">
        <v>966</v>
      </c>
    </row>
    <row r="111" spans="1:10" ht="15">
      <c r="A111" s="140">
        <v>140</v>
      </c>
      <c r="B111" s="240" t="s">
        <v>489</v>
      </c>
      <c r="C111" s="221"/>
      <c r="D111" s="241" t="s">
        <v>491</v>
      </c>
      <c r="E111" s="244" t="s">
        <v>310</v>
      </c>
      <c r="F111" s="243">
        <v>165</v>
      </c>
      <c r="G111" s="254"/>
      <c r="H111" s="65">
        <f t="shared" si="2"/>
        <v>0</v>
      </c>
      <c r="I111" s="78" t="str">
        <f t="shared" si="3"/>
        <v>C</v>
      </c>
      <c r="J111" s="77" t="s">
        <v>966</v>
      </c>
    </row>
    <row r="112" spans="1:10" ht="15">
      <c r="A112" s="140">
        <v>141</v>
      </c>
      <c r="B112" s="245" t="s">
        <v>490</v>
      </c>
      <c r="C112" s="221"/>
      <c r="D112" s="241" t="s">
        <v>492</v>
      </c>
      <c r="E112" s="244" t="s">
        <v>310</v>
      </c>
      <c r="F112" s="243">
        <v>450</v>
      </c>
      <c r="G112" s="254"/>
      <c r="H112" s="65">
        <f t="shared" si="2"/>
        <v>0</v>
      </c>
      <c r="I112" s="78" t="str">
        <f t="shared" si="3"/>
        <v>C</v>
      </c>
      <c r="J112" s="77" t="s">
        <v>966</v>
      </c>
    </row>
    <row r="113" spans="1:10" ht="15">
      <c r="A113" s="141">
        <v>142</v>
      </c>
      <c r="B113" s="245" t="s">
        <v>493</v>
      </c>
      <c r="C113" s="221"/>
      <c r="D113" s="241" t="s">
        <v>499</v>
      </c>
      <c r="E113" s="244" t="s">
        <v>340</v>
      </c>
      <c r="F113" s="243">
        <v>41</v>
      </c>
      <c r="G113" s="254"/>
      <c r="H113" s="65">
        <f t="shared" si="2"/>
        <v>0</v>
      </c>
      <c r="I113" s="78" t="str">
        <f t="shared" si="3"/>
        <v>C</v>
      </c>
      <c r="J113" s="77" t="s">
        <v>966</v>
      </c>
    </row>
    <row r="114" spans="1:10" ht="15">
      <c r="A114" s="141">
        <v>143</v>
      </c>
      <c r="B114" s="245" t="s">
        <v>494</v>
      </c>
      <c r="C114" s="221"/>
      <c r="D114" s="241" t="s">
        <v>500</v>
      </c>
      <c r="E114" s="244" t="s">
        <v>340</v>
      </c>
      <c r="F114" s="243">
        <v>20</v>
      </c>
      <c r="G114" s="254"/>
      <c r="H114" s="65">
        <f t="shared" si="2"/>
        <v>0</v>
      </c>
      <c r="I114" s="78" t="str">
        <f t="shared" si="3"/>
        <v>C</v>
      </c>
      <c r="J114" s="77" t="s">
        <v>966</v>
      </c>
    </row>
    <row r="115" spans="1:10" ht="15">
      <c r="A115" s="141">
        <v>144</v>
      </c>
      <c r="B115" s="245" t="s">
        <v>495</v>
      </c>
      <c r="C115" s="221"/>
      <c r="D115" s="241" t="s">
        <v>501</v>
      </c>
      <c r="E115" s="244" t="s">
        <v>340</v>
      </c>
      <c r="F115" s="243">
        <v>30</v>
      </c>
      <c r="G115" s="254"/>
      <c r="H115" s="65">
        <f t="shared" si="2"/>
        <v>0</v>
      </c>
      <c r="I115" s="78" t="str">
        <f t="shared" si="3"/>
        <v>C</v>
      </c>
      <c r="J115" s="77" t="s">
        <v>966</v>
      </c>
    </row>
    <row r="116" spans="1:10" ht="15">
      <c r="A116" s="141">
        <v>145</v>
      </c>
      <c r="B116" s="245" t="s">
        <v>496</v>
      </c>
      <c r="C116" s="221"/>
      <c r="D116" s="241" t="s">
        <v>502</v>
      </c>
      <c r="E116" s="244" t="s">
        <v>340</v>
      </c>
      <c r="F116" s="243">
        <v>10</v>
      </c>
      <c r="G116" s="254"/>
      <c r="H116" s="65">
        <f t="shared" si="2"/>
        <v>0</v>
      </c>
      <c r="I116" s="78" t="str">
        <f t="shared" si="3"/>
        <v>C</v>
      </c>
      <c r="J116" s="77" t="s">
        <v>966</v>
      </c>
    </row>
    <row r="117" spans="1:10" ht="15">
      <c r="A117" s="141">
        <v>146</v>
      </c>
      <c r="B117" s="245" t="s">
        <v>497</v>
      </c>
      <c r="C117" s="221"/>
      <c r="D117" s="241" t="s">
        <v>380</v>
      </c>
      <c r="E117" s="244" t="s">
        <v>296</v>
      </c>
      <c r="F117" s="243">
        <v>91.75</v>
      </c>
      <c r="G117" s="254"/>
      <c r="H117" s="65">
        <f t="shared" si="2"/>
        <v>0</v>
      </c>
      <c r="I117" s="78" t="str">
        <f t="shared" si="3"/>
        <v>C</v>
      </c>
      <c r="J117" s="77" t="s">
        <v>966</v>
      </c>
    </row>
    <row r="118" spans="1:10" ht="15">
      <c r="A118" s="141">
        <v>147</v>
      </c>
      <c r="B118" s="245" t="s">
        <v>498</v>
      </c>
      <c r="C118" s="221"/>
      <c r="D118" s="241" t="s">
        <v>381</v>
      </c>
      <c r="E118" s="244" t="s">
        <v>296</v>
      </c>
      <c r="F118" s="243">
        <v>2.74</v>
      </c>
      <c r="G118" s="254"/>
      <c r="H118" s="65">
        <f t="shared" si="2"/>
        <v>0</v>
      </c>
      <c r="I118" s="78" t="str">
        <f t="shared" si="3"/>
        <v>C</v>
      </c>
      <c r="J118" s="77" t="s">
        <v>966</v>
      </c>
    </row>
    <row r="119" spans="1:10" ht="15">
      <c r="A119" s="141">
        <v>148</v>
      </c>
      <c r="B119" s="240" t="s">
        <v>2173</v>
      </c>
      <c r="C119" s="221"/>
      <c r="D119" s="241" t="s">
        <v>503</v>
      </c>
      <c r="E119" s="244" t="s">
        <v>296</v>
      </c>
      <c r="F119" s="243">
        <v>51</v>
      </c>
      <c r="G119" s="254"/>
      <c r="H119" s="65">
        <f t="shared" si="2"/>
        <v>0</v>
      </c>
      <c r="I119" s="78" t="str">
        <f t="shared" si="3"/>
        <v>C</v>
      </c>
      <c r="J119" s="77" t="s">
        <v>966</v>
      </c>
    </row>
    <row r="120" spans="1:10" ht="15">
      <c r="A120" s="142">
        <v>149</v>
      </c>
      <c r="B120" s="245" t="s">
        <v>504</v>
      </c>
      <c r="C120" s="221"/>
      <c r="D120" s="241" t="s">
        <v>510</v>
      </c>
      <c r="E120" s="244" t="s">
        <v>355</v>
      </c>
      <c r="F120" s="243">
        <v>150</v>
      </c>
      <c r="G120" s="254"/>
      <c r="H120" s="65">
        <f t="shared" si="2"/>
        <v>0</v>
      </c>
      <c r="I120" s="78" t="str">
        <f t="shared" si="3"/>
        <v>C</v>
      </c>
      <c r="J120" s="77" t="s">
        <v>966</v>
      </c>
    </row>
    <row r="121" spans="1:10" ht="15">
      <c r="A121" s="142">
        <v>150</v>
      </c>
      <c r="B121" s="245" t="s">
        <v>505</v>
      </c>
      <c r="C121" s="221"/>
      <c r="D121" s="241" t="s">
        <v>511</v>
      </c>
      <c r="E121" s="244" t="s">
        <v>355</v>
      </c>
      <c r="F121" s="243">
        <v>200</v>
      </c>
      <c r="G121" s="254"/>
      <c r="H121" s="65">
        <f t="shared" si="2"/>
        <v>0</v>
      </c>
      <c r="I121" s="78" t="str">
        <f t="shared" si="3"/>
        <v>C</v>
      </c>
      <c r="J121" s="77" t="s">
        <v>966</v>
      </c>
    </row>
    <row r="122" spans="1:10" ht="15">
      <c r="A122" s="142">
        <v>151</v>
      </c>
      <c r="B122" s="245" t="s">
        <v>506</v>
      </c>
      <c r="C122" s="221"/>
      <c r="D122" s="241" t="s">
        <v>512</v>
      </c>
      <c r="E122" s="244" t="s">
        <v>355</v>
      </c>
      <c r="F122" s="243">
        <v>200</v>
      </c>
      <c r="G122" s="254"/>
      <c r="H122" s="65">
        <f t="shared" si="2"/>
        <v>0</v>
      </c>
      <c r="I122" s="78" t="str">
        <f t="shared" si="3"/>
        <v>C</v>
      </c>
      <c r="J122" s="77" t="s">
        <v>966</v>
      </c>
    </row>
    <row r="123" spans="1:10" ht="15">
      <c r="A123" s="142">
        <v>152</v>
      </c>
      <c r="B123" s="245" t="s">
        <v>507</v>
      </c>
      <c r="C123" s="221"/>
      <c r="D123" s="241" t="s">
        <v>513</v>
      </c>
      <c r="E123" s="244" t="s">
        <v>355</v>
      </c>
      <c r="F123" s="243">
        <v>200</v>
      </c>
      <c r="G123" s="254"/>
      <c r="H123" s="65">
        <f t="shared" si="2"/>
        <v>0</v>
      </c>
      <c r="I123" s="78" t="str">
        <f t="shared" si="3"/>
        <v>C</v>
      </c>
      <c r="J123" s="77" t="s">
        <v>966</v>
      </c>
    </row>
    <row r="124" spans="1:10" ht="15">
      <c r="A124" s="142">
        <v>153</v>
      </c>
      <c r="B124" s="245" t="s">
        <v>508</v>
      </c>
      <c r="C124" s="221"/>
      <c r="D124" s="241" t="s">
        <v>514</v>
      </c>
      <c r="E124" s="244" t="s">
        <v>340</v>
      </c>
      <c r="F124" s="243">
        <v>2</v>
      </c>
      <c r="G124" s="254"/>
      <c r="H124" s="65">
        <f t="shared" si="2"/>
        <v>0</v>
      </c>
      <c r="I124" s="78" t="str">
        <f t="shared" si="3"/>
        <v>C</v>
      </c>
      <c r="J124" s="77" t="s">
        <v>966</v>
      </c>
    </row>
    <row r="125" spans="1:10" ht="15">
      <c r="A125" s="142">
        <v>154</v>
      </c>
      <c r="B125" s="245" t="s">
        <v>509</v>
      </c>
      <c r="C125" s="221"/>
      <c r="D125" s="241" t="s">
        <v>515</v>
      </c>
      <c r="E125" s="244" t="s">
        <v>340</v>
      </c>
      <c r="F125" s="243">
        <v>2</v>
      </c>
      <c r="G125" s="254"/>
      <c r="H125" s="65">
        <f t="shared" si="2"/>
        <v>0</v>
      </c>
      <c r="I125" s="78" t="str">
        <f t="shared" si="3"/>
        <v>C</v>
      </c>
      <c r="J125" s="77" t="s">
        <v>966</v>
      </c>
    </row>
    <row r="126" spans="1:10" ht="15">
      <c r="A126" s="142">
        <v>155</v>
      </c>
      <c r="B126" s="240" t="s">
        <v>2174</v>
      </c>
      <c r="C126" s="221" t="s">
        <v>243</v>
      </c>
      <c r="D126" s="241" t="s">
        <v>516</v>
      </c>
      <c r="E126" s="242" t="s">
        <v>2333</v>
      </c>
      <c r="F126" s="243">
        <v>2</v>
      </c>
      <c r="G126" s="254"/>
      <c r="H126" s="65">
        <f t="shared" si="2"/>
        <v>0</v>
      </c>
      <c r="I126" s="78" t="str">
        <f t="shared" si="3"/>
        <v>C</v>
      </c>
      <c r="J126" s="77" t="s">
        <v>966</v>
      </c>
    </row>
    <row r="127" spans="1:10" ht="15">
      <c r="A127" s="142">
        <v>156</v>
      </c>
      <c r="B127" s="240" t="s">
        <v>2175</v>
      </c>
      <c r="C127" s="221" t="s">
        <v>243</v>
      </c>
      <c r="D127" s="241" t="s">
        <v>517</v>
      </c>
      <c r="E127" s="242" t="s">
        <v>2333</v>
      </c>
      <c r="F127" s="243">
        <v>3</v>
      </c>
      <c r="G127" s="254"/>
      <c r="H127" s="65">
        <f t="shared" si="2"/>
        <v>0</v>
      </c>
      <c r="I127" s="78" t="str">
        <f t="shared" si="3"/>
        <v>C</v>
      </c>
      <c r="J127" s="77" t="s">
        <v>966</v>
      </c>
    </row>
    <row r="128" spans="1:10" ht="15">
      <c r="A128" s="143">
        <v>157</v>
      </c>
      <c r="B128" s="245" t="s">
        <v>518</v>
      </c>
      <c r="C128" s="221"/>
      <c r="D128" s="241" t="s">
        <v>521</v>
      </c>
      <c r="E128" s="242" t="s">
        <v>2333</v>
      </c>
      <c r="F128" s="243">
        <v>5</v>
      </c>
      <c r="G128" s="254"/>
      <c r="H128" s="65">
        <f t="shared" si="2"/>
        <v>0</v>
      </c>
      <c r="I128" s="78" t="str">
        <f t="shared" si="3"/>
        <v>C</v>
      </c>
      <c r="J128" s="77" t="s">
        <v>966</v>
      </c>
    </row>
    <row r="129" spans="1:10" ht="15">
      <c r="A129" s="143">
        <v>158</v>
      </c>
      <c r="B129" s="245" t="s">
        <v>519</v>
      </c>
      <c r="C129" s="221"/>
      <c r="D129" s="241" t="s">
        <v>522</v>
      </c>
      <c r="E129" s="242" t="s">
        <v>2333</v>
      </c>
      <c r="F129" s="243">
        <v>5</v>
      </c>
      <c r="G129" s="254"/>
      <c r="H129" s="65">
        <f t="shared" si="2"/>
        <v>0</v>
      </c>
      <c r="I129" s="78" t="str">
        <f t="shared" si="3"/>
        <v>C</v>
      </c>
      <c r="J129" s="77" t="s">
        <v>966</v>
      </c>
    </row>
    <row r="130" spans="1:10" ht="15">
      <c r="A130" s="143">
        <v>159</v>
      </c>
      <c r="B130" s="245" t="s">
        <v>520</v>
      </c>
      <c r="C130" s="221"/>
      <c r="D130" s="241" t="s">
        <v>523</v>
      </c>
      <c r="E130" s="242" t="s">
        <v>2333</v>
      </c>
      <c r="F130" s="243">
        <v>4</v>
      </c>
      <c r="G130" s="254"/>
      <c r="H130" s="65">
        <f t="shared" si="2"/>
        <v>0</v>
      </c>
      <c r="I130" s="78" t="str">
        <f t="shared" si="3"/>
        <v>C</v>
      </c>
      <c r="J130" s="77" t="s">
        <v>966</v>
      </c>
    </row>
    <row r="131" spans="1:10" ht="15">
      <c r="A131" s="143">
        <v>160</v>
      </c>
      <c r="B131" s="240" t="s">
        <v>2176</v>
      </c>
      <c r="C131" s="221" t="s">
        <v>243</v>
      </c>
      <c r="D131" s="241" t="s">
        <v>524</v>
      </c>
      <c r="E131" s="244" t="s">
        <v>340</v>
      </c>
      <c r="F131" s="243">
        <v>34</v>
      </c>
      <c r="G131" s="254"/>
      <c r="H131" s="65">
        <f t="shared" si="2"/>
        <v>0</v>
      </c>
      <c r="I131" s="78" t="str">
        <f t="shared" si="3"/>
        <v>C</v>
      </c>
      <c r="J131" s="77" t="s">
        <v>966</v>
      </c>
    </row>
    <row r="132" spans="1:10" ht="15">
      <c r="A132" s="143">
        <v>161</v>
      </c>
      <c r="B132" s="240" t="s">
        <v>2177</v>
      </c>
      <c r="C132" s="221" t="s">
        <v>243</v>
      </c>
      <c r="D132" s="241" t="s">
        <v>525</v>
      </c>
      <c r="E132" s="242" t="s">
        <v>2333</v>
      </c>
      <c r="F132" s="243">
        <v>4</v>
      </c>
      <c r="G132" s="254"/>
      <c r="H132" s="65">
        <f t="shared" si="2"/>
        <v>0</v>
      </c>
      <c r="I132" s="78" t="str">
        <f t="shared" si="3"/>
        <v>C</v>
      </c>
      <c r="J132" s="77" t="s">
        <v>966</v>
      </c>
    </row>
    <row r="133" spans="1:10" ht="15">
      <c r="A133" s="144">
        <v>162</v>
      </c>
      <c r="B133" s="245" t="s">
        <v>526</v>
      </c>
      <c r="C133" s="221"/>
      <c r="D133" s="241" t="s">
        <v>534</v>
      </c>
      <c r="E133" s="244" t="s">
        <v>296</v>
      </c>
      <c r="F133" s="243">
        <v>143.72</v>
      </c>
      <c r="G133" s="254"/>
      <c r="H133" s="65">
        <f t="shared" si="2"/>
        <v>0</v>
      </c>
      <c r="I133" s="78" t="str">
        <f t="shared" si="3"/>
        <v>C</v>
      </c>
      <c r="J133" s="77" t="s">
        <v>966</v>
      </c>
    </row>
    <row r="134" spans="1:10" ht="15">
      <c r="A134" s="144">
        <v>163</v>
      </c>
      <c r="B134" s="245" t="s">
        <v>527</v>
      </c>
      <c r="C134" s="221"/>
      <c r="D134" s="241" t="s">
        <v>535</v>
      </c>
      <c r="E134" s="244" t="s">
        <v>310</v>
      </c>
      <c r="F134" s="243">
        <v>148.63</v>
      </c>
      <c r="G134" s="254"/>
      <c r="H134" s="65">
        <f t="shared" si="2"/>
        <v>0</v>
      </c>
      <c r="I134" s="78" t="str">
        <f t="shared" si="3"/>
        <v>C</v>
      </c>
      <c r="J134" s="77" t="s">
        <v>966</v>
      </c>
    </row>
    <row r="135" spans="1:10" ht="15">
      <c r="A135" s="144">
        <v>164</v>
      </c>
      <c r="B135" s="245" t="s">
        <v>528</v>
      </c>
      <c r="C135" s="221"/>
      <c r="D135" s="241" t="s">
        <v>536</v>
      </c>
      <c r="E135" s="244" t="s">
        <v>310</v>
      </c>
      <c r="F135" s="243">
        <v>176.38</v>
      </c>
      <c r="G135" s="254"/>
      <c r="H135" s="65">
        <f t="shared" si="2"/>
        <v>0</v>
      </c>
      <c r="I135" s="78" t="str">
        <f t="shared" si="3"/>
        <v>C</v>
      </c>
      <c r="J135" s="77" t="s">
        <v>966</v>
      </c>
    </row>
    <row r="136" spans="1:10" ht="15">
      <c r="A136" s="144">
        <v>165</v>
      </c>
      <c r="B136" s="245" t="s">
        <v>529</v>
      </c>
      <c r="C136" s="221"/>
      <c r="D136" s="241" t="s">
        <v>537</v>
      </c>
      <c r="E136" s="244" t="s">
        <v>310</v>
      </c>
      <c r="F136" s="243">
        <v>77.97</v>
      </c>
      <c r="G136" s="254"/>
      <c r="H136" s="65">
        <f t="shared" si="2"/>
        <v>0</v>
      </c>
      <c r="I136" s="78" t="str">
        <f t="shared" si="3"/>
        <v>C</v>
      </c>
      <c r="J136" s="77" t="s">
        <v>966</v>
      </c>
    </row>
    <row r="137" spans="1:10" ht="15">
      <c r="A137" s="144">
        <v>166</v>
      </c>
      <c r="B137" s="245" t="s">
        <v>530</v>
      </c>
      <c r="C137" s="221"/>
      <c r="D137" s="241" t="s">
        <v>538</v>
      </c>
      <c r="E137" s="244" t="s">
        <v>340</v>
      </c>
      <c r="F137" s="243">
        <v>62.2</v>
      </c>
      <c r="G137" s="254"/>
      <c r="H137" s="65">
        <f t="shared" si="2"/>
        <v>0</v>
      </c>
      <c r="I137" s="78" t="str">
        <f t="shared" si="3"/>
        <v>C</v>
      </c>
      <c r="J137" s="77" t="s">
        <v>966</v>
      </c>
    </row>
    <row r="138" spans="1:10" ht="15">
      <c r="A138" s="144">
        <v>167</v>
      </c>
      <c r="B138" s="245" t="s">
        <v>531</v>
      </c>
      <c r="C138" s="221"/>
      <c r="D138" s="241" t="s">
        <v>539</v>
      </c>
      <c r="E138" s="244" t="s">
        <v>310</v>
      </c>
      <c r="F138" s="243">
        <v>200</v>
      </c>
      <c r="G138" s="254"/>
      <c r="H138" s="65">
        <f t="shared" si="2"/>
        <v>0</v>
      </c>
      <c r="I138" s="78" t="str">
        <f t="shared" si="3"/>
        <v>C</v>
      </c>
      <c r="J138" s="77" t="s">
        <v>966</v>
      </c>
    </row>
    <row r="139" spans="1:10" ht="15">
      <c r="A139" s="144">
        <v>168</v>
      </c>
      <c r="B139" s="245" t="s">
        <v>532</v>
      </c>
      <c r="C139" s="221"/>
      <c r="D139" s="241" t="s">
        <v>540</v>
      </c>
      <c r="E139" s="244" t="s">
        <v>310</v>
      </c>
      <c r="F139" s="243">
        <v>200</v>
      </c>
      <c r="G139" s="254"/>
      <c r="H139" s="65">
        <f t="shared" si="2"/>
        <v>0</v>
      </c>
      <c r="I139" s="78" t="str">
        <f t="shared" si="3"/>
        <v>C</v>
      </c>
      <c r="J139" s="77" t="s">
        <v>966</v>
      </c>
    </row>
    <row r="140" spans="1:10" ht="15">
      <c r="A140" s="144">
        <v>169</v>
      </c>
      <c r="B140" s="245" t="s">
        <v>533</v>
      </c>
      <c r="C140" s="221"/>
      <c r="D140" s="241" t="s">
        <v>541</v>
      </c>
      <c r="E140" s="244" t="s">
        <v>310</v>
      </c>
      <c r="F140" s="243">
        <v>69.599999999999994</v>
      </c>
      <c r="G140" s="254"/>
      <c r="H140" s="65">
        <f t="shared" si="2"/>
        <v>0</v>
      </c>
      <c r="I140" s="78" t="str">
        <f t="shared" si="3"/>
        <v>C</v>
      </c>
      <c r="J140" s="77" t="s">
        <v>966</v>
      </c>
    </row>
    <row r="141" spans="1:10" ht="15">
      <c r="A141" s="145">
        <v>170</v>
      </c>
      <c r="B141" s="245" t="s">
        <v>542</v>
      </c>
      <c r="C141" s="221"/>
      <c r="D141" s="241" t="s">
        <v>543</v>
      </c>
      <c r="E141" s="244" t="s">
        <v>296</v>
      </c>
      <c r="F141" s="243">
        <v>72</v>
      </c>
      <c r="G141" s="254"/>
      <c r="H141" s="65">
        <f t="shared" si="2"/>
        <v>0</v>
      </c>
      <c r="I141" s="78" t="str">
        <f t="shared" si="3"/>
        <v>C</v>
      </c>
      <c r="J141" s="77" t="s">
        <v>966</v>
      </c>
    </row>
    <row r="142" spans="1:10" ht="15">
      <c r="A142" s="145">
        <v>171</v>
      </c>
      <c r="B142" s="240" t="s">
        <v>2178</v>
      </c>
      <c r="C142" s="221" t="s">
        <v>243</v>
      </c>
      <c r="D142" s="241" t="s">
        <v>544</v>
      </c>
      <c r="E142" s="244" t="s">
        <v>310</v>
      </c>
      <c r="F142" s="243">
        <v>180.24</v>
      </c>
      <c r="G142" s="254"/>
      <c r="H142" s="65">
        <f t="shared" si="2"/>
        <v>0</v>
      </c>
      <c r="I142" s="78" t="str">
        <f t="shared" si="3"/>
        <v>C</v>
      </c>
      <c r="J142" s="77" t="s">
        <v>966</v>
      </c>
    </row>
    <row r="143" spans="1:10" ht="15">
      <c r="A143" s="146">
        <v>172</v>
      </c>
      <c r="B143" s="240" t="s">
        <v>2179</v>
      </c>
      <c r="C143" s="221"/>
      <c r="D143" s="241" t="s">
        <v>545</v>
      </c>
      <c r="E143" s="244" t="s">
        <v>310</v>
      </c>
      <c r="F143" s="243">
        <v>32.659999999999997</v>
      </c>
      <c r="G143" s="254"/>
      <c r="H143" s="65">
        <f t="shared" si="2"/>
        <v>0</v>
      </c>
      <c r="I143" s="78" t="str">
        <f t="shared" si="3"/>
        <v>C</v>
      </c>
      <c r="J143" s="77" t="s">
        <v>966</v>
      </c>
    </row>
    <row r="144" spans="1:10" ht="15">
      <c r="A144" s="146">
        <v>173</v>
      </c>
      <c r="B144" s="240" t="s">
        <v>2180</v>
      </c>
      <c r="C144" s="221" t="s">
        <v>243</v>
      </c>
      <c r="D144" s="241" t="s">
        <v>546</v>
      </c>
      <c r="E144" s="244" t="s">
        <v>310</v>
      </c>
      <c r="F144" s="243">
        <v>31.5</v>
      </c>
      <c r="G144" s="254"/>
      <c r="H144" s="65">
        <f t="shared" si="2"/>
        <v>0</v>
      </c>
      <c r="I144" s="78" t="str">
        <f t="shared" si="3"/>
        <v>C</v>
      </c>
      <c r="J144" s="77" t="s">
        <v>966</v>
      </c>
    </row>
    <row r="145" spans="1:10" ht="15">
      <c r="A145" s="146">
        <v>174</v>
      </c>
      <c r="B145" s="240" t="s">
        <v>2181</v>
      </c>
      <c r="C145" s="221" t="s">
        <v>243</v>
      </c>
      <c r="D145" s="241" t="s">
        <v>547</v>
      </c>
      <c r="E145" s="242" t="s">
        <v>2333</v>
      </c>
      <c r="F145" s="243">
        <v>1</v>
      </c>
      <c r="G145" s="254"/>
      <c r="H145" s="65">
        <f t="shared" si="2"/>
        <v>0</v>
      </c>
      <c r="I145" s="78" t="str">
        <f t="shared" si="3"/>
        <v>C</v>
      </c>
      <c r="J145" s="77" t="s">
        <v>966</v>
      </c>
    </row>
    <row r="146" spans="1:10" ht="15">
      <c r="A146" s="146">
        <v>175</v>
      </c>
      <c r="B146" s="240" t="s">
        <v>2182</v>
      </c>
      <c r="C146" s="221"/>
      <c r="D146" s="241" t="s">
        <v>548</v>
      </c>
      <c r="E146" s="244" t="s">
        <v>310</v>
      </c>
      <c r="F146" s="243">
        <v>32.67</v>
      </c>
      <c r="G146" s="254"/>
      <c r="H146" s="65">
        <f t="shared" si="2"/>
        <v>0</v>
      </c>
      <c r="I146" s="78" t="str">
        <f t="shared" si="3"/>
        <v>C</v>
      </c>
      <c r="J146" s="77" t="s">
        <v>966</v>
      </c>
    </row>
    <row r="147" spans="1:10" ht="15">
      <c r="A147" s="146">
        <v>176</v>
      </c>
      <c r="B147" s="240" t="s">
        <v>2183</v>
      </c>
      <c r="C147" s="221" t="s">
        <v>243</v>
      </c>
      <c r="D147" s="241" t="s">
        <v>549</v>
      </c>
      <c r="E147" s="244" t="s">
        <v>310</v>
      </c>
      <c r="F147" s="243">
        <v>31.5</v>
      </c>
      <c r="G147" s="254"/>
      <c r="H147" s="65">
        <f t="shared" ref="H147:H210" si="4">+IF(AND(F147="",G147=""),"",ROUND(F147*G147,2))</f>
        <v>0</v>
      </c>
      <c r="I147" s="78" t="str">
        <f t="shared" ref="I147:I210" si="5">IF(E147&lt;&gt;"","C","")</f>
        <v>C</v>
      </c>
      <c r="J147" s="77" t="s">
        <v>966</v>
      </c>
    </row>
    <row r="148" spans="1:10" ht="15">
      <c r="A148" s="146">
        <v>177</v>
      </c>
      <c r="B148" s="240" t="s">
        <v>2184</v>
      </c>
      <c r="C148" s="221" t="s">
        <v>243</v>
      </c>
      <c r="D148" s="241" t="s">
        <v>550</v>
      </c>
      <c r="E148" s="244" t="s">
        <v>340</v>
      </c>
      <c r="F148" s="243">
        <v>24</v>
      </c>
      <c r="G148" s="254"/>
      <c r="H148" s="65">
        <f t="shared" si="4"/>
        <v>0</v>
      </c>
      <c r="I148" s="78" t="str">
        <f t="shared" si="5"/>
        <v>C</v>
      </c>
      <c r="J148" s="77" t="s">
        <v>966</v>
      </c>
    </row>
    <row r="149" spans="1:10" ht="15">
      <c r="A149" s="167">
        <v>251</v>
      </c>
      <c r="B149" s="240" t="s">
        <v>636</v>
      </c>
      <c r="C149" s="221"/>
      <c r="D149" s="241" t="s">
        <v>638</v>
      </c>
      <c r="E149" s="244" t="s">
        <v>420</v>
      </c>
      <c r="F149" s="243">
        <v>21102.62</v>
      </c>
      <c r="G149" s="254"/>
      <c r="H149" s="65">
        <f t="shared" si="4"/>
        <v>0</v>
      </c>
      <c r="I149" s="78" t="str">
        <f t="shared" si="5"/>
        <v>C</v>
      </c>
      <c r="J149" s="77" t="s">
        <v>970</v>
      </c>
    </row>
    <row r="150" spans="1:10" ht="15">
      <c r="A150" s="167">
        <v>252</v>
      </c>
      <c r="B150" s="245" t="s">
        <v>637</v>
      </c>
      <c r="C150" s="221"/>
      <c r="D150" s="241" t="s">
        <v>639</v>
      </c>
      <c r="E150" s="244" t="s">
        <v>420</v>
      </c>
      <c r="F150" s="243">
        <v>21102.62</v>
      </c>
      <c r="G150" s="254"/>
      <c r="H150" s="65">
        <f t="shared" si="4"/>
        <v>0</v>
      </c>
      <c r="I150" s="78" t="str">
        <f t="shared" si="5"/>
        <v>C</v>
      </c>
      <c r="J150" s="77" t="s">
        <v>970</v>
      </c>
    </row>
    <row r="151" spans="1:10" ht="15">
      <c r="A151" s="167">
        <v>253</v>
      </c>
      <c r="B151" s="240" t="s">
        <v>2185</v>
      </c>
      <c r="C151" s="221" t="s">
        <v>243</v>
      </c>
      <c r="D151" s="241" t="s">
        <v>640</v>
      </c>
      <c r="E151" s="244" t="s">
        <v>420</v>
      </c>
      <c r="F151" s="243">
        <v>500</v>
      </c>
      <c r="G151" s="254"/>
      <c r="H151" s="65">
        <f t="shared" si="4"/>
        <v>0</v>
      </c>
      <c r="I151" s="78" t="str">
        <f t="shared" si="5"/>
        <v>C</v>
      </c>
      <c r="J151" s="77" t="s">
        <v>970</v>
      </c>
    </row>
    <row r="152" spans="1:10" ht="15">
      <c r="A152" s="168">
        <v>254</v>
      </c>
      <c r="B152" s="240" t="s">
        <v>2186</v>
      </c>
      <c r="C152" s="221" t="s">
        <v>243</v>
      </c>
      <c r="D152" s="241" t="s">
        <v>641</v>
      </c>
      <c r="E152" s="244" t="s">
        <v>310</v>
      </c>
      <c r="F152" s="243">
        <v>4.5</v>
      </c>
      <c r="G152" s="254"/>
      <c r="H152" s="65">
        <f t="shared" si="4"/>
        <v>0</v>
      </c>
      <c r="I152" s="78" t="str">
        <f t="shared" si="5"/>
        <v>C</v>
      </c>
      <c r="J152" s="77" t="s">
        <v>967</v>
      </c>
    </row>
    <row r="153" spans="1:10" ht="15">
      <c r="A153" s="168">
        <v>255</v>
      </c>
      <c r="B153" s="240" t="s">
        <v>2187</v>
      </c>
      <c r="C153" s="221" t="s">
        <v>243</v>
      </c>
      <c r="D153" s="241" t="s">
        <v>642</v>
      </c>
      <c r="E153" s="244" t="s">
        <v>310</v>
      </c>
      <c r="F153" s="243">
        <v>4.5</v>
      </c>
      <c r="G153" s="254"/>
      <c r="H153" s="65">
        <f t="shared" si="4"/>
        <v>0</v>
      </c>
      <c r="I153" s="78" t="str">
        <f t="shared" si="5"/>
        <v>C</v>
      </c>
      <c r="J153" s="77" t="s">
        <v>967</v>
      </c>
    </row>
    <row r="154" spans="1:10" ht="15">
      <c r="A154" s="169">
        <v>256</v>
      </c>
      <c r="B154" s="240" t="s">
        <v>2188</v>
      </c>
      <c r="C154" s="221" t="s">
        <v>243</v>
      </c>
      <c r="D154" s="241" t="s">
        <v>643</v>
      </c>
      <c r="E154" s="244" t="s">
        <v>340</v>
      </c>
      <c r="F154" s="243">
        <v>151.5</v>
      </c>
      <c r="G154" s="254"/>
      <c r="H154" s="65">
        <f t="shared" si="4"/>
        <v>0</v>
      </c>
      <c r="I154" s="78" t="str">
        <f t="shared" si="5"/>
        <v>C</v>
      </c>
      <c r="J154" s="77" t="s">
        <v>967</v>
      </c>
    </row>
    <row r="155" spans="1:10" ht="15">
      <c r="A155" s="170">
        <v>257</v>
      </c>
      <c r="B155" s="240" t="s">
        <v>2189</v>
      </c>
      <c r="C155" s="221" t="s">
        <v>243</v>
      </c>
      <c r="D155" s="241" t="s">
        <v>644</v>
      </c>
      <c r="E155" s="244" t="s">
        <v>340</v>
      </c>
      <c r="F155" s="243">
        <v>34.4</v>
      </c>
      <c r="G155" s="254"/>
      <c r="H155" s="65">
        <f t="shared" si="4"/>
        <v>0</v>
      </c>
      <c r="I155" s="78" t="str">
        <f t="shared" si="5"/>
        <v>C</v>
      </c>
      <c r="J155" s="77" t="s">
        <v>967</v>
      </c>
    </row>
    <row r="156" spans="1:10" ht="15">
      <c r="A156" s="170">
        <v>258</v>
      </c>
      <c r="B156" s="240" t="s">
        <v>2190</v>
      </c>
      <c r="C156" s="221" t="s">
        <v>243</v>
      </c>
      <c r="D156" s="241" t="s">
        <v>645</v>
      </c>
      <c r="E156" s="242" t="s">
        <v>2333</v>
      </c>
      <c r="F156" s="243">
        <v>8</v>
      </c>
      <c r="G156" s="254"/>
      <c r="H156" s="65">
        <f t="shared" si="4"/>
        <v>0</v>
      </c>
      <c r="I156" s="78" t="str">
        <f t="shared" si="5"/>
        <v>C</v>
      </c>
      <c r="J156" s="77" t="s">
        <v>967</v>
      </c>
    </row>
    <row r="157" spans="1:10" ht="15">
      <c r="A157" s="170">
        <v>259</v>
      </c>
      <c r="B157" s="240" t="s">
        <v>2191</v>
      </c>
      <c r="C157" s="221" t="s">
        <v>243</v>
      </c>
      <c r="D157" s="241" t="s">
        <v>646</v>
      </c>
      <c r="E157" s="242" t="s">
        <v>2333</v>
      </c>
      <c r="F157" s="243">
        <v>30</v>
      </c>
      <c r="G157" s="254"/>
      <c r="H157" s="65">
        <f t="shared" si="4"/>
        <v>0</v>
      </c>
      <c r="I157" s="78" t="str">
        <f t="shared" si="5"/>
        <v>C</v>
      </c>
      <c r="J157" s="77" t="s">
        <v>967</v>
      </c>
    </row>
    <row r="158" spans="1:10" ht="15">
      <c r="A158" s="170">
        <v>260</v>
      </c>
      <c r="B158" s="240" t="s">
        <v>2192</v>
      </c>
      <c r="C158" s="221" t="s">
        <v>243</v>
      </c>
      <c r="D158" s="241" t="s">
        <v>647</v>
      </c>
      <c r="E158" s="244" t="s">
        <v>340</v>
      </c>
      <c r="F158" s="243">
        <v>243.5</v>
      </c>
      <c r="G158" s="254"/>
      <c r="H158" s="65">
        <f t="shared" si="4"/>
        <v>0</v>
      </c>
      <c r="I158" s="78" t="str">
        <f t="shared" si="5"/>
        <v>C</v>
      </c>
      <c r="J158" s="77" t="s">
        <v>967</v>
      </c>
    </row>
    <row r="159" spans="1:10" ht="15">
      <c r="A159" s="170">
        <v>261</v>
      </c>
      <c r="B159" s="240" t="s">
        <v>2193</v>
      </c>
      <c r="C159" s="221" t="s">
        <v>243</v>
      </c>
      <c r="D159" s="241" t="s">
        <v>648</v>
      </c>
      <c r="E159" s="244" t="s">
        <v>340</v>
      </c>
      <c r="F159" s="243">
        <v>17</v>
      </c>
      <c r="G159" s="254"/>
      <c r="H159" s="65">
        <f t="shared" si="4"/>
        <v>0</v>
      </c>
      <c r="I159" s="78" t="str">
        <f t="shared" si="5"/>
        <v>C</v>
      </c>
      <c r="J159" s="77" t="s">
        <v>967</v>
      </c>
    </row>
    <row r="160" spans="1:10" ht="15">
      <c r="A160" s="170">
        <v>262</v>
      </c>
      <c r="B160" s="240" t="s">
        <v>2194</v>
      </c>
      <c r="C160" s="221" t="s">
        <v>243</v>
      </c>
      <c r="D160" s="241" t="s">
        <v>649</v>
      </c>
      <c r="E160" s="244" t="s">
        <v>310</v>
      </c>
      <c r="F160" s="243">
        <v>12.5</v>
      </c>
      <c r="G160" s="254"/>
      <c r="H160" s="65">
        <f t="shared" si="4"/>
        <v>0</v>
      </c>
      <c r="I160" s="78" t="str">
        <f t="shared" si="5"/>
        <v>C</v>
      </c>
      <c r="J160" s="77" t="s">
        <v>967</v>
      </c>
    </row>
    <row r="161" spans="1:10" ht="15">
      <c r="A161" s="171">
        <v>263</v>
      </c>
      <c r="B161" s="240" t="s">
        <v>2195</v>
      </c>
      <c r="C161" s="221" t="s">
        <v>243</v>
      </c>
      <c r="D161" s="241" t="s">
        <v>650</v>
      </c>
      <c r="E161" s="242" t="s">
        <v>2333</v>
      </c>
      <c r="F161" s="243">
        <v>2</v>
      </c>
      <c r="G161" s="254"/>
      <c r="H161" s="65">
        <f t="shared" si="4"/>
        <v>0</v>
      </c>
      <c r="I161" s="78" t="str">
        <f t="shared" si="5"/>
        <v>C</v>
      </c>
      <c r="J161" s="77" t="s">
        <v>967</v>
      </c>
    </row>
    <row r="162" spans="1:10" ht="15">
      <c r="A162" s="171">
        <v>264</v>
      </c>
      <c r="B162" s="240" t="s">
        <v>2196</v>
      </c>
      <c r="C162" s="221" t="s">
        <v>243</v>
      </c>
      <c r="D162" s="241" t="s">
        <v>651</v>
      </c>
      <c r="E162" s="242" t="s">
        <v>2333</v>
      </c>
      <c r="F162" s="243">
        <v>2</v>
      </c>
      <c r="G162" s="254"/>
      <c r="H162" s="65">
        <f t="shared" si="4"/>
        <v>0</v>
      </c>
      <c r="I162" s="78" t="str">
        <f t="shared" si="5"/>
        <v>C</v>
      </c>
      <c r="J162" s="77" t="s">
        <v>967</v>
      </c>
    </row>
    <row r="163" spans="1:10" ht="15">
      <c r="A163" s="172">
        <v>265</v>
      </c>
      <c r="B163" s="245" t="s">
        <v>652</v>
      </c>
      <c r="C163" s="221"/>
      <c r="D163" s="241" t="s">
        <v>654</v>
      </c>
      <c r="E163" s="244" t="s">
        <v>310</v>
      </c>
      <c r="F163" s="243">
        <v>2.66</v>
      </c>
      <c r="G163" s="254"/>
      <c r="H163" s="65">
        <f t="shared" si="4"/>
        <v>0</v>
      </c>
      <c r="I163" s="78" t="str">
        <f t="shared" si="5"/>
        <v>C</v>
      </c>
      <c r="J163" s="77" t="s">
        <v>967</v>
      </c>
    </row>
    <row r="164" spans="1:10" ht="15">
      <c r="A164" s="172">
        <v>266</v>
      </c>
      <c r="B164" s="245" t="s">
        <v>653</v>
      </c>
      <c r="C164" s="221"/>
      <c r="D164" s="241" t="s">
        <v>654</v>
      </c>
      <c r="E164" s="244" t="s">
        <v>310</v>
      </c>
      <c r="F164" s="243">
        <v>14.26</v>
      </c>
      <c r="G164" s="254"/>
      <c r="H164" s="65">
        <f t="shared" si="4"/>
        <v>0</v>
      </c>
      <c r="I164" s="78" t="str">
        <f t="shared" si="5"/>
        <v>C</v>
      </c>
      <c r="J164" s="77" t="s">
        <v>967</v>
      </c>
    </row>
    <row r="165" spans="1:10" ht="15">
      <c r="A165" s="173">
        <v>267</v>
      </c>
      <c r="B165" s="240" t="s">
        <v>2197</v>
      </c>
      <c r="C165" s="221" t="s">
        <v>243</v>
      </c>
      <c r="D165" s="241" t="s">
        <v>655</v>
      </c>
      <c r="E165" s="247" t="s">
        <v>2334</v>
      </c>
      <c r="F165" s="243">
        <v>1</v>
      </c>
      <c r="G165" s="254"/>
      <c r="H165" s="65">
        <f t="shared" si="4"/>
        <v>0</v>
      </c>
      <c r="I165" s="78" t="str">
        <f t="shared" si="5"/>
        <v>C</v>
      </c>
      <c r="J165" s="77" t="s">
        <v>967</v>
      </c>
    </row>
    <row r="166" spans="1:10" ht="15">
      <c r="A166" s="173">
        <v>268</v>
      </c>
      <c r="B166" s="240" t="s">
        <v>2198</v>
      </c>
      <c r="C166" s="221" t="s">
        <v>243</v>
      </c>
      <c r="D166" s="241" t="s">
        <v>656</v>
      </c>
      <c r="E166" s="244" t="s">
        <v>310</v>
      </c>
      <c r="F166" s="243">
        <v>3.52</v>
      </c>
      <c r="G166" s="254"/>
      <c r="H166" s="65">
        <f t="shared" si="4"/>
        <v>0</v>
      </c>
      <c r="I166" s="78" t="str">
        <f t="shared" si="5"/>
        <v>C</v>
      </c>
      <c r="J166" s="77" t="s">
        <v>967</v>
      </c>
    </row>
    <row r="167" spans="1:10" ht="15">
      <c r="A167" s="174">
        <v>269</v>
      </c>
      <c r="B167" s="240" t="s">
        <v>2199</v>
      </c>
      <c r="C167" s="221" t="s">
        <v>243</v>
      </c>
      <c r="D167" s="241" t="s">
        <v>658</v>
      </c>
      <c r="E167" s="242" t="s">
        <v>2333</v>
      </c>
      <c r="F167" s="243">
        <v>4</v>
      </c>
      <c r="G167" s="254"/>
      <c r="H167" s="65">
        <f t="shared" si="4"/>
        <v>0</v>
      </c>
      <c r="I167" s="78" t="str">
        <f t="shared" si="5"/>
        <v>C</v>
      </c>
      <c r="J167" s="77" t="s">
        <v>967</v>
      </c>
    </row>
    <row r="168" spans="1:10" ht="15">
      <c r="A168" s="174">
        <v>270</v>
      </c>
      <c r="B168" s="240" t="s">
        <v>2200</v>
      </c>
      <c r="C168" s="221" t="s">
        <v>243</v>
      </c>
      <c r="D168" s="241" t="s">
        <v>659</v>
      </c>
      <c r="E168" s="242" t="s">
        <v>2333</v>
      </c>
      <c r="F168" s="243">
        <v>1</v>
      </c>
      <c r="G168" s="254"/>
      <c r="H168" s="65">
        <f t="shared" si="4"/>
        <v>0</v>
      </c>
      <c r="I168" s="78" t="str">
        <f t="shared" si="5"/>
        <v>C</v>
      </c>
      <c r="J168" s="77" t="s">
        <v>967</v>
      </c>
    </row>
    <row r="169" spans="1:10" ht="15">
      <c r="A169" s="174">
        <v>271</v>
      </c>
      <c r="B169" s="240" t="s">
        <v>2201</v>
      </c>
      <c r="C169" s="221" t="s">
        <v>243</v>
      </c>
      <c r="D169" s="241" t="s">
        <v>660</v>
      </c>
      <c r="E169" s="242" t="s">
        <v>2333</v>
      </c>
      <c r="F169" s="243">
        <v>15</v>
      </c>
      <c r="G169" s="254"/>
      <c r="H169" s="65">
        <f t="shared" si="4"/>
        <v>0</v>
      </c>
      <c r="I169" s="78" t="str">
        <f t="shared" si="5"/>
        <v>C</v>
      </c>
      <c r="J169" s="77" t="s">
        <v>967</v>
      </c>
    </row>
    <row r="170" spans="1:10" ht="15">
      <c r="A170" s="174">
        <v>272</v>
      </c>
      <c r="B170" s="240" t="s">
        <v>2202</v>
      </c>
      <c r="C170" s="221" t="s">
        <v>243</v>
      </c>
      <c r="D170" s="241" t="s">
        <v>661</v>
      </c>
      <c r="E170" s="242" t="s">
        <v>2333</v>
      </c>
      <c r="F170" s="243">
        <v>8</v>
      </c>
      <c r="G170" s="254"/>
      <c r="H170" s="65">
        <f t="shared" si="4"/>
        <v>0</v>
      </c>
      <c r="I170" s="78" t="str">
        <f t="shared" si="5"/>
        <v>C</v>
      </c>
      <c r="J170" s="77" t="s">
        <v>967</v>
      </c>
    </row>
    <row r="171" spans="1:10" ht="15">
      <c r="A171" s="174">
        <v>273</v>
      </c>
      <c r="B171" s="240" t="s">
        <v>2203</v>
      </c>
      <c r="C171" s="221" t="s">
        <v>243</v>
      </c>
      <c r="D171" s="241" t="s">
        <v>662</v>
      </c>
      <c r="E171" s="242" t="s">
        <v>2333</v>
      </c>
      <c r="F171" s="243">
        <v>2</v>
      </c>
      <c r="G171" s="254"/>
      <c r="H171" s="65">
        <f t="shared" si="4"/>
        <v>0</v>
      </c>
      <c r="I171" s="78" t="str">
        <f t="shared" si="5"/>
        <v>C</v>
      </c>
      <c r="J171" s="77" t="s">
        <v>967</v>
      </c>
    </row>
    <row r="172" spans="1:10" ht="15">
      <c r="A172" s="174">
        <v>274</v>
      </c>
      <c r="B172" s="240" t="s">
        <v>2204</v>
      </c>
      <c r="C172" s="221" t="s">
        <v>243</v>
      </c>
      <c r="D172" s="241" t="s">
        <v>663</v>
      </c>
      <c r="E172" s="242" t="s">
        <v>2333</v>
      </c>
      <c r="F172" s="243">
        <v>13</v>
      </c>
      <c r="G172" s="254"/>
      <c r="H172" s="65">
        <f t="shared" si="4"/>
        <v>0</v>
      </c>
      <c r="I172" s="78" t="str">
        <f t="shared" si="5"/>
        <v>C</v>
      </c>
      <c r="J172" s="77" t="s">
        <v>967</v>
      </c>
    </row>
    <row r="173" spans="1:10" ht="15">
      <c r="A173" s="174">
        <v>275</v>
      </c>
      <c r="B173" s="240" t="s">
        <v>2205</v>
      </c>
      <c r="C173" s="221" t="s">
        <v>243</v>
      </c>
      <c r="D173" s="241" t="s">
        <v>664</v>
      </c>
      <c r="E173" s="242" t="s">
        <v>2333</v>
      </c>
      <c r="F173" s="243">
        <v>3</v>
      </c>
      <c r="G173" s="254"/>
      <c r="H173" s="65">
        <f t="shared" si="4"/>
        <v>0</v>
      </c>
      <c r="I173" s="78" t="str">
        <f t="shared" si="5"/>
        <v>C</v>
      </c>
      <c r="J173" s="77" t="s">
        <v>967</v>
      </c>
    </row>
    <row r="174" spans="1:10" ht="15">
      <c r="A174" s="174">
        <v>276</v>
      </c>
      <c r="B174" s="240" t="s">
        <v>2206</v>
      </c>
      <c r="C174" s="221" t="s">
        <v>243</v>
      </c>
      <c r="D174" s="241" t="s">
        <v>665</v>
      </c>
      <c r="E174" s="242" t="s">
        <v>2333</v>
      </c>
      <c r="F174" s="243">
        <v>8</v>
      </c>
      <c r="G174" s="254"/>
      <c r="H174" s="65">
        <f t="shared" si="4"/>
        <v>0</v>
      </c>
      <c r="I174" s="78" t="str">
        <f t="shared" si="5"/>
        <v>C</v>
      </c>
      <c r="J174" s="77" t="s">
        <v>967</v>
      </c>
    </row>
    <row r="175" spans="1:10" ht="15">
      <c r="A175" s="174">
        <v>277</v>
      </c>
      <c r="B175" s="240" t="s">
        <v>2207</v>
      </c>
      <c r="C175" s="221" t="s">
        <v>243</v>
      </c>
      <c r="D175" s="241" t="s">
        <v>666</v>
      </c>
      <c r="E175" s="242" t="s">
        <v>2333</v>
      </c>
      <c r="F175" s="243">
        <v>3</v>
      </c>
      <c r="G175" s="254"/>
      <c r="H175" s="65">
        <f t="shared" si="4"/>
        <v>0</v>
      </c>
      <c r="I175" s="78" t="str">
        <f t="shared" si="5"/>
        <v>C</v>
      </c>
      <c r="J175" s="77" t="s">
        <v>967</v>
      </c>
    </row>
    <row r="176" spans="1:10" ht="15">
      <c r="A176" s="174">
        <v>278</v>
      </c>
      <c r="B176" s="240" t="s">
        <v>2208</v>
      </c>
      <c r="C176" s="221" t="s">
        <v>243</v>
      </c>
      <c r="D176" s="241" t="s">
        <v>667</v>
      </c>
      <c r="E176" s="242" t="s">
        <v>2333</v>
      </c>
      <c r="F176" s="243">
        <v>1</v>
      </c>
      <c r="G176" s="254"/>
      <c r="H176" s="65">
        <f t="shared" si="4"/>
        <v>0</v>
      </c>
      <c r="I176" s="78" t="str">
        <f t="shared" si="5"/>
        <v>C</v>
      </c>
      <c r="J176" s="77" t="s">
        <v>967</v>
      </c>
    </row>
    <row r="177" spans="1:10" ht="15">
      <c r="A177" s="174">
        <v>279</v>
      </c>
      <c r="B177" s="240" t="s">
        <v>2209</v>
      </c>
      <c r="C177" s="221" t="s">
        <v>243</v>
      </c>
      <c r="D177" s="241" t="s">
        <v>668</v>
      </c>
      <c r="E177" s="242" t="s">
        <v>2333</v>
      </c>
      <c r="F177" s="243">
        <v>4</v>
      </c>
      <c r="G177" s="254"/>
      <c r="H177" s="65">
        <f t="shared" si="4"/>
        <v>0</v>
      </c>
      <c r="I177" s="78" t="str">
        <f t="shared" si="5"/>
        <v>C</v>
      </c>
      <c r="J177" s="77" t="s">
        <v>967</v>
      </c>
    </row>
    <row r="178" spans="1:10" ht="15">
      <c r="A178" s="174">
        <v>280</v>
      </c>
      <c r="B178" s="240" t="s">
        <v>2210</v>
      </c>
      <c r="C178" s="221" t="s">
        <v>243</v>
      </c>
      <c r="D178" s="241" t="s">
        <v>669</v>
      </c>
      <c r="E178" s="242" t="s">
        <v>2333</v>
      </c>
      <c r="F178" s="243">
        <v>1</v>
      </c>
      <c r="G178" s="254"/>
      <c r="H178" s="65">
        <f t="shared" si="4"/>
        <v>0</v>
      </c>
      <c r="I178" s="78" t="str">
        <f t="shared" si="5"/>
        <v>C</v>
      </c>
      <c r="J178" s="77" t="s">
        <v>967</v>
      </c>
    </row>
    <row r="179" spans="1:10" ht="15">
      <c r="A179" s="174">
        <v>281</v>
      </c>
      <c r="B179" s="240" t="s">
        <v>2211</v>
      </c>
      <c r="C179" s="221" t="s">
        <v>243</v>
      </c>
      <c r="D179" s="241" t="s">
        <v>670</v>
      </c>
      <c r="E179" s="242" t="s">
        <v>2333</v>
      </c>
      <c r="F179" s="243">
        <v>1</v>
      </c>
      <c r="G179" s="254"/>
      <c r="H179" s="65">
        <f t="shared" si="4"/>
        <v>0</v>
      </c>
      <c r="I179" s="78" t="str">
        <f t="shared" si="5"/>
        <v>C</v>
      </c>
      <c r="J179" s="77" t="s">
        <v>967</v>
      </c>
    </row>
    <row r="180" spans="1:10" ht="15">
      <c r="A180" s="174">
        <v>282</v>
      </c>
      <c r="B180" s="240" t="s">
        <v>2212</v>
      </c>
      <c r="C180" s="221" t="s">
        <v>243</v>
      </c>
      <c r="D180" s="241" t="s">
        <v>671</v>
      </c>
      <c r="E180" s="242" t="s">
        <v>2333</v>
      </c>
      <c r="F180" s="243">
        <v>1</v>
      </c>
      <c r="G180" s="254"/>
      <c r="H180" s="65">
        <f t="shared" si="4"/>
        <v>0</v>
      </c>
      <c r="I180" s="78" t="str">
        <f t="shared" si="5"/>
        <v>C</v>
      </c>
      <c r="J180" s="77" t="s">
        <v>967</v>
      </c>
    </row>
    <row r="181" spans="1:10" ht="15">
      <c r="A181" s="174">
        <v>283</v>
      </c>
      <c r="B181" s="240" t="s">
        <v>2213</v>
      </c>
      <c r="C181" s="221" t="s">
        <v>243</v>
      </c>
      <c r="D181" s="241" t="s">
        <v>672</v>
      </c>
      <c r="E181" s="242" t="s">
        <v>2333</v>
      </c>
      <c r="F181" s="243">
        <v>1</v>
      </c>
      <c r="G181" s="254"/>
      <c r="H181" s="65">
        <f t="shared" si="4"/>
        <v>0</v>
      </c>
      <c r="I181" s="78" t="str">
        <f t="shared" si="5"/>
        <v>C</v>
      </c>
      <c r="J181" s="77" t="s">
        <v>967</v>
      </c>
    </row>
    <row r="182" spans="1:10" ht="15">
      <c r="A182" s="174">
        <v>284</v>
      </c>
      <c r="B182" s="240" t="s">
        <v>2214</v>
      </c>
      <c r="C182" s="221" t="s">
        <v>243</v>
      </c>
      <c r="D182" s="241" t="s">
        <v>673</v>
      </c>
      <c r="E182" s="242" t="s">
        <v>2333</v>
      </c>
      <c r="F182" s="243">
        <v>1</v>
      </c>
      <c r="G182" s="254"/>
      <c r="H182" s="65">
        <f t="shared" si="4"/>
        <v>0</v>
      </c>
      <c r="I182" s="78" t="str">
        <f t="shared" si="5"/>
        <v>C</v>
      </c>
      <c r="J182" s="77" t="s">
        <v>967</v>
      </c>
    </row>
    <row r="183" spans="1:10" ht="15">
      <c r="A183" s="174">
        <v>285</v>
      </c>
      <c r="B183" s="240" t="s">
        <v>2215</v>
      </c>
      <c r="C183" s="221" t="s">
        <v>243</v>
      </c>
      <c r="D183" s="241" t="s">
        <v>674</v>
      </c>
      <c r="E183" s="242" t="s">
        <v>2333</v>
      </c>
      <c r="F183" s="243">
        <v>1</v>
      </c>
      <c r="G183" s="254"/>
      <c r="H183" s="65">
        <f t="shared" si="4"/>
        <v>0</v>
      </c>
      <c r="I183" s="78" t="str">
        <f t="shared" si="5"/>
        <v>C</v>
      </c>
      <c r="J183" s="77" t="s">
        <v>967</v>
      </c>
    </row>
    <row r="184" spans="1:10" ht="15">
      <c r="A184" s="174">
        <v>286</v>
      </c>
      <c r="B184" s="240" t="s">
        <v>2216</v>
      </c>
      <c r="C184" s="221" t="s">
        <v>243</v>
      </c>
      <c r="D184" s="241" t="s">
        <v>675</v>
      </c>
      <c r="E184" s="242" t="s">
        <v>2333</v>
      </c>
      <c r="F184" s="243">
        <v>40</v>
      </c>
      <c r="G184" s="254"/>
      <c r="H184" s="65">
        <f t="shared" si="4"/>
        <v>0</v>
      </c>
      <c r="I184" s="78" t="str">
        <f t="shared" si="5"/>
        <v>C</v>
      </c>
      <c r="J184" s="77" t="s">
        <v>967</v>
      </c>
    </row>
    <row r="185" spans="1:10" ht="15">
      <c r="A185" s="174">
        <v>287</v>
      </c>
      <c r="B185" s="240" t="s">
        <v>2217</v>
      </c>
      <c r="C185" s="221"/>
      <c r="D185" s="241" t="s">
        <v>676</v>
      </c>
      <c r="E185" s="242" t="s">
        <v>2333</v>
      </c>
      <c r="F185" s="243">
        <v>31</v>
      </c>
      <c r="G185" s="254"/>
      <c r="H185" s="65">
        <f t="shared" si="4"/>
        <v>0</v>
      </c>
      <c r="I185" s="78" t="str">
        <f t="shared" si="5"/>
        <v>C</v>
      </c>
      <c r="J185" s="77" t="s">
        <v>967</v>
      </c>
    </row>
    <row r="186" spans="1:10" ht="15">
      <c r="A186" s="174">
        <v>288</v>
      </c>
      <c r="B186" s="245" t="s">
        <v>657</v>
      </c>
      <c r="C186" s="221"/>
      <c r="D186" s="241" t="s">
        <v>677</v>
      </c>
      <c r="E186" s="242" t="s">
        <v>2333</v>
      </c>
      <c r="F186" s="243">
        <v>25</v>
      </c>
      <c r="G186" s="254"/>
      <c r="H186" s="65">
        <f t="shared" si="4"/>
        <v>0</v>
      </c>
      <c r="I186" s="78" t="str">
        <f t="shared" si="5"/>
        <v>C</v>
      </c>
      <c r="J186" s="77" t="s">
        <v>967</v>
      </c>
    </row>
    <row r="187" spans="1:10" ht="15">
      <c r="A187" s="175">
        <v>289</v>
      </c>
      <c r="B187" s="245" t="s">
        <v>678</v>
      </c>
      <c r="C187" s="221"/>
      <c r="D187" s="241" t="s">
        <v>680</v>
      </c>
      <c r="E187" s="244" t="s">
        <v>310</v>
      </c>
      <c r="F187" s="243">
        <v>2420.42</v>
      </c>
      <c r="G187" s="254"/>
      <c r="H187" s="65">
        <f t="shared" si="4"/>
        <v>0</v>
      </c>
      <c r="I187" s="78" t="str">
        <f t="shared" si="5"/>
        <v>C</v>
      </c>
      <c r="J187" s="77" t="s">
        <v>969</v>
      </c>
    </row>
    <row r="188" spans="1:10" ht="15">
      <c r="A188" s="175">
        <v>290</v>
      </c>
      <c r="B188" s="245" t="s">
        <v>679</v>
      </c>
      <c r="C188" s="221"/>
      <c r="D188" s="241" t="s">
        <v>681</v>
      </c>
      <c r="E188" s="244" t="s">
        <v>310</v>
      </c>
      <c r="F188" s="243">
        <v>1992.93</v>
      </c>
      <c r="G188" s="254"/>
      <c r="H188" s="65">
        <f t="shared" si="4"/>
        <v>0</v>
      </c>
      <c r="I188" s="78" t="str">
        <f t="shared" si="5"/>
        <v>C</v>
      </c>
      <c r="J188" s="77" t="s">
        <v>969</v>
      </c>
    </row>
    <row r="189" spans="1:10" ht="15">
      <c r="A189" s="176">
        <v>291</v>
      </c>
      <c r="B189" s="245" t="s">
        <v>682</v>
      </c>
      <c r="C189" s="221"/>
      <c r="D189" s="241" t="s">
        <v>686</v>
      </c>
      <c r="E189" s="244" t="s">
        <v>310</v>
      </c>
      <c r="F189" s="243">
        <v>5500.75</v>
      </c>
      <c r="G189" s="254"/>
      <c r="H189" s="65">
        <f t="shared" si="4"/>
        <v>0</v>
      </c>
      <c r="I189" s="78" t="str">
        <f t="shared" si="5"/>
        <v>C</v>
      </c>
      <c r="J189" s="77" t="s">
        <v>969</v>
      </c>
    </row>
    <row r="190" spans="1:10" ht="15">
      <c r="A190" s="176">
        <v>292</v>
      </c>
      <c r="B190" s="245" t="s">
        <v>683</v>
      </c>
      <c r="C190" s="221"/>
      <c r="D190" s="241" t="s">
        <v>687</v>
      </c>
      <c r="E190" s="244" t="s">
        <v>310</v>
      </c>
      <c r="F190" s="243">
        <v>427.49</v>
      </c>
      <c r="G190" s="254"/>
      <c r="H190" s="65">
        <f t="shared" si="4"/>
        <v>0</v>
      </c>
      <c r="I190" s="78" t="str">
        <f t="shared" si="5"/>
        <v>C</v>
      </c>
      <c r="J190" s="77" t="s">
        <v>969</v>
      </c>
    </row>
    <row r="191" spans="1:10" ht="15">
      <c r="A191" s="176">
        <v>293</v>
      </c>
      <c r="B191" s="245" t="s">
        <v>684</v>
      </c>
      <c r="C191" s="221"/>
      <c r="D191" s="241" t="s">
        <v>688</v>
      </c>
      <c r="E191" s="244" t="s">
        <v>310</v>
      </c>
      <c r="F191" s="243">
        <v>3710.64</v>
      </c>
      <c r="G191" s="254"/>
      <c r="H191" s="65">
        <f t="shared" si="4"/>
        <v>0</v>
      </c>
      <c r="I191" s="78" t="str">
        <f t="shared" si="5"/>
        <v>C</v>
      </c>
      <c r="J191" s="77" t="s">
        <v>969</v>
      </c>
    </row>
    <row r="192" spans="1:10" ht="15">
      <c r="A192" s="176">
        <v>294</v>
      </c>
      <c r="B192" s="240" t="s">
        <v>2218</v>
      </c>
      <c r="C192" s="221"/>
      <c r="D192" s="241" t="s">
        <v>689</v>
      </c>
      <c r="E192" s="244" t="s">
        <v>310</v>
      </c>
      <c r="F192" s="243">
        <v>1492.22</v>
      </c>
      <c r="G192" s="254"/>
      <c r="H192" s="65">
        <f t="shared" si="4"/>
        <v>0</v>
      </c>
      <c r="I192" s="78" t="str">
        <f t="shared" si="5"/>
        <v>C</v>
      </c>
      <c r="J192" s="77" t="s">
        <v>969</v>
      </c>
    </row>
    <row r="193" spans="1:10" ht="15">
      <c r="A193" s="176">
        <v>295</v>
      </c>
      <c r="B193" s="245" t="s">
        <v>685</v>
      </c>
      <c r="C193" s="221"/>
      <c r="D193" s="241" t="s">
        <v>690</v>
      </c>
      <c r="E193" s="244" t="s">
        <v>310</v>
      </c>
      <c r="F193" s="243">
        <v>3391.1</v>
      </c>
      <c r="G193" s="254"/>
      <c r="H193" s="65">
        <f t="shared" si="4"/>
        <v>0</v>
      </c>
      <c r="I193" s="78" t="str">
        <f t="shared" si="5"/>
        <v>C</v>
      </c>
      <c r="J193" s="77" t="s">
        <v>969</v>
      </c>
    </row>
    <row r="194" spans="1:10" ht="15">
      <c r="A194" s="177">
        <v>296</v>
      </c>
      <c r="B194" s="240" t="s">
        <v>2219</v>
      </c>
      <c r="C194" s="221"/>
      <c r="D194" s="241" t="s">
        <v>692</v>
      </c>
      <c r="E194" s="244" t="s">
        <v>310</v>
      </c>
      <c r="F194" s="243">
        <v>2973.75</v>
      </c>
      <c r="G194" s="254"/>
      <c r="H194" s="65">
        <f t="shared" si="4"/>
        <v>0</v>
      </c>
      <c r="I194" s="78" t="str">
        <f t="shared" si="5"/>
        <v>C</v>
      </c>
      <c r="J194" s="77" t="s">
        <v>969</v>
      </c>
    </row>
    <row r="195" spans="1:10" ht="15">
      <c r="A195" s="177">
        <v>297</v>
      </c>
      <c r="B195" s="240" t="s">
        <v>2220</v>
      </c>
      <c r="C195" s="221"/>
      <c r="D195" s="241" t="s">
        <v>693</v>
      </c>
      <c r="E195" s="244" t="s">
        <v>340</v>
      </c>
      <c r="F195" s="243">
        <v>243.5</v>
      </c>
      <c r="G195" s="254"/>
      <c r="H195" s="65">
        <f t="shared" si="4"/>
        <v>0</v>
      </c>
      <c r="I195" s="78" t="str">
        <f t="shared" si="5"/>
        <v>C</v>
      </c>
      <c r="J195" s="77" t="s">
        <v>969</v>
      </c>
    </row>
    <row r="196" spans="1:10" ht="15">
      <c r="A196" s="177">
        <v>298</v>
      </c>
      <c r="B196" s="245" t="s">
        <v>691</v>
      </c>
      <c r="C196" s="221"/>
      <c r="D196" s="241" t="s">
        <v>694</v>
      </c>
      <c r="E196" s="244" t="s">
        <v>310</v>
      </c>
      <c r="F196" s="243">
        <v>400.45</v>
      </c>
      <c r="G196" s="254"/>
      <c r="H196" s="65">
        <f t="shared" si="4"/>
        <v>0</v>
      </c>
      <c r="I196" s="78" t="str">
        <f t="shared" si="5"/>
        <v>C</v>
      </c>
      <c r="J196" s="77" t="s">
        <v>969</v>
      </c>
    </row>
    <row r="197" spans="1:10" ht="15">
      <c r="A197" s="178">
        <v>299</v>
      </c>
      <c r="B197" s="240" t="s">
        <v>2221</v>
      </c>
      <c r="C197" s="221" t="s">
        <v>243</v>
      </c>
      <c r="D197" s="241" t="s">
        <v>695</v>
      </c>
      <c r="E197" s="244" t="s">
        <v>310</v>
      </c>
      <c r="F197" s="243">
        <v>656.04</v>
      </c>
      <c r="G197" s="254"/>
      <c r="H197" s="65">
        <f t="shared" si="4"/>
        <v>0</v>
      </c>
      <c r="I197" s="78" t="str">
        <f t="shared" si="5"/>
        <v>C</v>
      </c>
      <c r="J197" s="77" t="s">
        <v>969</v>
      </c>
    </row>
    <row r="198" spans="1:10" ht="15">
      <c r="A198" s="178">
        <v>300</v>
      </c>
      <c r="B198" s="240" t="s">
        <v>2222</v>
      </c>
      <c r="C198" s="221" t="s">
        <v>243</v>
      </c>
      <c r="D198" s="241" t="s">
        <v>696</v>
      </c>
      <c r="E198" s="244" t="s">
        <v>310</v>
      </c>
      <c r="F198" s="243">
        <v>189.89</v>
      </c>
      <c r="G198" s="254"/>
      <c r="H198" s="65">
        <f t="shared" si="4"/>
        <v>0</v>
      </c>
      <c r="I198" s="78" t="str">
        <f t="shared" si="5"/>
        <v>C</v>
      </c>
      <c r="J198" s="77" t="s">
        <v>969</v>
      </c>
    </row>
    <row r="199" spans="1:10" ht="15">
      <c r="A199" s="178">
        <v>301</v>
      </c>
      <c r="B199" s="240" t="s">
        <v>2223</v>
      </c>
      <c r="C199" s="221" t="s">
        <v>243</v>
      </c>
      <c r="D199" s="241" t="s">
        <v>697</v>
      </c>
      <c r="E199" s="244" t="s">
        <v>310</v>
      </c>
      <c r="F199" s="243">
        <v>411.6</v>
      </c>
      <c r="G199" s="254"/>
      <c r="H199" s="65">
        <f t="shared" si="4"/>
        <v>0</v>
      </c>
      <c r="I199" s="78" t="str">
        <f t="shared" si="5"/>
        <v>C</v>
      </c>
      <c r="J199" s="77" t="s">
        <v>969</v>
      </c>
    </row>
    <row r="200" spans="1:10" ht="15">
      <c r="A200" s="178">
        <v>302</v>
      </c>
      <c r="B200" s="240" t="s">
        <v>2224</v>
      </c>
      <c r="C200" s="221" t="s">
        <v>243</v>
      </c>
      <c r="D200" s="241" t="s">
        <v>698</v>
      </c>
      <c r="E200" s="244" t="s">
        <v>310</v>
      </c>
      <c r="F200" s="243">
        <v>216.13</v>
      </c>
      <c r="G200" s="254"/>
      <c r="H200" s="65">
        <f t="shared" si="4"/>
        <v>0</v>
      </c>
      <c r="I200" s="78" t="str">
        <f t="shared" si="5"/>
        <v>C</v>
      </c>
      <c r="J200" s="77" t="s">
        <v>969</v>
      </c>
    </row>
    <row r="201" spans="1:10" ht="15">
      <c r="A201" s="178">
        <v>303</v>
      </c>
      <c r="B201" s="240" t="s">
        <v>2225</v>
      </c>
      <c r="C201" s="221" t="s">
        <v>243</v>
      </c>
      <c r="D201" s="241" t="s">
        <v>699</v>
      </c>
      <c r="E201" s="244" t="s">
        <v>310</v>
      </c>
      <c r="F201" s="243">
        <v>14.2</v>
      </c>
      <c r="G201" s="254"/>
      <c r="H201" s="65">
        <f t="shared" si="4"/>
        <v>0</v>
      </c>
      <c r="I201" s="78" t="str">
        <f t="shared" si="5"/>
        <v>C</v>
      </c>
      <c r="J201" s="77" t="s">
        <v>969</v>
      </c>
    </row>
    <row r="202" spans="1:10" ht="15">
      <c r="A202" s="179">
        <v>304</v>
      </c>
      <c r="B202" s="240" t="s">
        <v>2226</v>
      </c>
      <c r="C202" s="221" t="s">
        <v>243</v>
      </c>
      <c r="D202" s="241" t="s">
        <v>700</v>
      </c>
      <c r="E202" s="244" t="s">
        <v>310</v>
      </c>
      <c r="F202" s="243">
        <v>92.5</v>
      </c>
      <c r="G202" s="254"/>
      <c r="H202" s="65">
        <f t="shared" si="4"/>
        <v>0</v>
      </c>
      <c r="I202" s="78" t="str">
        <f t="shared" si="5"/>
        <v>C</v>
      </c>
      <c r="J202" s="77" t="s">
        <v>969</v>
      </c>
    </row>
    <row r="203" spans="1:10" ht="15">
      <c r="A203" s="179">
        <v>305</v>
      </c>
      <c r="B203" s="240" t="s">
        <v>2227</v>
      </c>
      <c r="C203" s="221" t="s">
        <v>243</v>
      </c>
      <c r="D203" s="241" t="s">
        <v>701</v>
      </c>
      <c r="E203" s="244" t="s">
        <v>310</v>
      </c>
      <c r="F203" s="243">
        <v>239.33</v>
      </c>
      <c r="G203" s="254"/>
      <c r="H203" s="65">
        <f t="shared" si="4"/>
        <v>0</v>
      </c>
      <c r="I203" s="78" t="str">
        <f t="shared" si="5"/>
        <v>C</v>
      </c>
      <c r="J203" s="77" t="s">
        <v>969</v>
      </c>
    </row>
    <row r="204" spans="1:10" ht="15">
      <c r="A204" s="179">
        <v>306</v>
      </c>
      <c r="B204" s="240" t="s">
        <v>2228</v>
      </c>
      <c r="C204" s="221" t="s">
        <v>243</v>
      </c>
      <c r="D204" s="241" t="s">
        <v>702</v>
      </c>
      <c r="E204" s="244" t="s">
        <v>310</v>
      </c>
      <c r="F204" s="243">
        <v>234.1</v>
      </c>
      <c r="G204" s="254"/>
      <c r="H204" s="65">
        <f t="shared" si="4"/>
        <v>0</v>
      </c>
      <c r="I204" s="78" t="str">
        <f t="shared" si="5"/>
        <v>C</v>
      </c>
      <c r="J204" s="77" t="s">
        <v>969</v>
      </c>
    </row>
    <row r="205" spans="1:10" ht="15">
      <c r="A205" s="179">
        <v>307</v>
      </c>
      <c r="B205" s="240" t="s">
        <v>2229</v>
      </c>
      <c r="C205" s="221" t="s">
        <v>243</v>
      </c>
      <c r="D205" s="241" t="s">
        <v>703</v>
      </c>
      <c r="E205" s="244" t="s">
        <v>310</v>
      </c>
      <c r="F205" s="243">
        <v>1359.77</v>
      </c>
      <c r="G205" s="254"/>
      <c r="H205" s="65">
        <f t="shared" si="4"/>
        <v>0</v>
      </c>
      <c r="I205" s="78" t="str">
        <f t="shared" si="5"/>
        <v>C</v>
      </c>
      <c r="J205" s="77" t="s">
        <v>969</v>
      </c>
    </row>
    <row r="206" spans="1:10" ht="15">
      <c r="A206" s="179">
        <v>308</v>
      </c>
      <c r="B206" s="240" t="s">
        <v>2230</v>
      </c>
      <c r="C206" s="221" t="s">
        <v>243</v>
      </c>
      <c r="D206" s="241" t="s">
        <v>704</v>
      </c>
      <c r="E206" s="244" t="s">
        <v>310</v>
      </c>
      <c r="F206" s="243">
        <v>6</v>
      </c>
      <c r="G206" s="254"/>
      <c r="H206" s="65">
        <f t="shared" si="4"/>
        <v>0</v>
      </c>
      <c r="I206" s="78" t="str">
        <f t="shared" si="5"/>
        <v>C</v>
      </c>
      <c r="J206" s="77" t="s">
        <v>969</v>
      </c>
    </row>
    <row r="207" spans="1:10" ht="15">
      <c r="A207" s="179">
        <v>309</v>
      </c>
      <c r="B207" s="240" t="s">
        <v>2231</v>
      </c>
      <c r="C207" s="221" t="s">
        <v>243</v>
      </c>
      <c r="D207" s="241" t="s">
        <v>705</v>
      </c>
      <c r="E207" s="244" t="s">
        <v>310</v>
      </c>
      <c r="F207" s="243">
        <v>1359.77</v>
      </c>
      <c r="G207" s="254"/>
      <c r="H207" s="65">
        <f t="shared" si="4"/>
        <v>0</v>
      </c>
      <c r="I207" s="78" t="str">
        <f t="shared" si="5"/>
        <v>C</v>
      </c>
      <c r="J207" s="77" t="s">
        <v>969</v>
      </c>
    </row>
    <row r="208" spans="1:10" ht="15">
      <c r="A208" s="179">
        <v>310</v>
      </c>
      <c r="B208" s="240" t="s">
        <v>2232</v>
      </c>
      <c r="C208" s="221" t="s">
        <v>243</v>
      </c>
      <c r="D208" s="241" t="s">
        <v>706</v>
      </c>
      <c r="E208" s="242" t="s">
        <v>2333</v>
      </c>
      <c r="F208" s="243">
        <v>7</v>
      </c>
      <c r="G208" s="254"/>
      <c r="H208" s="65">
        <f t="shared" si="4"/>
        <v>0</v>
      </c>
      <c r="I208" s="78" t="str">
        <f t="shared" si="5"/>
        <v>C</v>
      </c>
      <c r="J208" s="77" t="s">
        <v>969</v>
      </c>
    </row>
    <row r="209" spans="1:10" ht="15">
      <c r="A209" s="179">
        <v>311</v>
      </c>
      <c r="B209" s="240" t="s">
        <v>2233</v>
      </c>
      <c r="C209" s="221" t="s">
        <v>243</v>
      </c>
      <c r="D209" s="241" t="s">
        <v>706</v>
      </c>
      <c r="E209" s="242" t="s">
        <v>2333</v>
      </c>
      <c r="F209" s="243">
        <v>3</v>
      </c>
      <c r="G209" s="254"/>
      <c r="H209" s="65">
        <f t="shared" si="4"/>
        <v>0</v>
      </c>
      <c r="I209" s="78" t="str">
        <f t="shared" si="5"/>
        <v>C</v>
      </c>
      <c r="J209" s="77" t="s">
        <v>969</v>
      </c>
    </row>
    <row r="210" spans="1:10" ht="15">
      <c r="A210" s="179">
        <v>312</v>
      </c>
      <c r="B210" s="240" t="s">
        <v>2234</v>
      </c>
      <c r="C210" s="221" t="s">
        <v>243</v>
      </c>
      <c r="D210" s="241" t="s">
        <v>707</v>
      </c>
      <c r="E210" s="242" t="s">
        <v>2333</v>
      </c>
      <c r="F210" s="243">
        <v>49</v>
      </c>
      <c r="G210" s="254"/>
      <c r="H210" s="65">
        <f t="shared" si="4"/>
        <v>0</v>
      </c>
      <c r="I210" s="78" t="str">
        <f t="shared" si="5"/>
        <v>C</v>
      </c>
      <c r="J210" s="77" t="s">
        <v>969</v>
      </c>
    </row>
    <row r="211" spans="1:10" ht="15">
      <c r="A211" s="180">
        <v>313</v>
      </c>
      <c r="B211" s="240" t="s">
        <v>2235</v>
      </c>
      <c r="C211" s="221" t="s">
        <v>243</v>
      </c>
      <c r="D211" s="241" t="s">
        <v>708</v>
      </c>
      <c r="E211" s="242" t="s">
        <v>2333</v>
      </c>
      <c r="F211" s="243">
        <v>5</v>
      </c>
      <c r="G211" s="254"/>
      <c r="H211" s="65">
        <f t="shared" ref="H211:H274" si="6">+IF(AND(F211="",G211=""),"",ROUND(F211*G211,2))</f>
        <v>0</v>
      </c>
      <c r="I211" s="78" t="str">
        <f t="shared" ref="I211:I274" si="7">IF(E211&lt;&gt;"","C","")</f>
        <v>C</v>
      </c>
      <c r="J211" s="77" t="s">
        <v>969</v>
      </c>
    </row>
    <row r="212" spans="1:10" ht="15">
      <c r="A212" s="180">
        <v>314</v>
      </c>
      <c r="B212" s="240" t="s">
        <v>2236</v>
      </c>
      <c r="C212" s="221" t="s">
        <v>243</v>
      </c>
      <c r="D212" s="241" t="s">
        <v>709</v>
      </c>
      <c r="E212" s="242" t="s">
        <v>2333</v>
      </c>
      <c r="F212" s="243">
        <v>5</v>
      </c>
      <c r="G212" s="254"/>
      <c r="H212" s="65">
        <f t="shared" si="6"/>
        <v>0</v>
      </c>
      <c r="I212" s="78" t="str">
        <f t="shared" si="7"/>
        <v>C</v>
      </c>
      <c r="J212" s="77" t="s">
        <v>969</v>
      </c>
    </row>
    <row r="213" spans="1:10" ht="15">
      <c r="A213" s="180">
        <v>315</v>
      </c>
      <c r="B213" s="240" t="s">
        <v>2237</v>
      </c>
      <c r="C213" s="221" t="s">
        <v>243</v>
      </c>
      <c r="D213" s="241" t="s">
        <v>710</v>
      </c>
      <c r="E213" s="242" t="s">
        <v>2333</v>
      </c>
      <c r="F213" s="243">
        <v>12</v>
      </c>
      <c r="G213" s="254"/>
      <c r="H213" s="65">
        <f t="shared" si="6"/>
        <v>0</v>
      </c>
      <c r="I213" s="78" t="str">
        <f t="shared" si="7"/>
        <v>C</v>
      </c>
      <c r="J213" s="77" t="s">
        <v>969</v>
      </c>
    </row>
    <row r="214" spans="1:10" ht="15">
      <c r="A214" s="180">
        <v>316</v>
      </c>
      <c r="B214" s="240" t="s">
        <v>2238</v>
      </c>
      <c r="C214" s="221" t="s">
        <v>243</v>
      </c>
      <c r="D214" s="241" t="s">
        <v>711</v>
      </c>
      <c r="E214" s="242" t="s">
        <v>2333</v>
      </c>
      <c r="F214" s="243">
        <v>4</v>
      </c>
      <c r="G214" s="254"/>
      <c r="H214" s="65">
        <f t="shared" si="6"/>
        <v>0</v>
      </c>
      <c r="I214" s="78" t="str">
        <f t="shared" si="7"/>
        <v>C</v>
      </c>
      <c r="J214" s="77" t="s">
        <v>969</v>
      </c>
    </row>
    <row r="215" spans="1:10" ht="15">
      <c r="A215" s="180">
        <v>317</v>
      </c>
      <c r="B215" s="240" t="s">
        <v>2239</v>
      </c>
      <c r="C215" s="221" t="s">
        <v>243</v>
      </c>
      <c r="D215" s="241" t="s">
        <v>712</v>
      </c>
      <c r="E215" s="242" t="s">
        <v>2333</v>
      </c>
      <c r="F215" s="243">
        <v>12</v>
      </c>
      <c r="G215" s="254"/>
      <c r="H215" s="65">
        <f t="shared" si="6"/>
        <v>0</v>
      </c>
      <c r="I215" s="78" t="str">
        <f t="shared" si="7"/>
        <v>C</v>
      </c>
      <c r="J215" s="77" t="s">
        <v>969</v>
      </c>
    </row>
    <row r="216" spans="1:10" ht="15">
      <c r="A216" s="180">
        <v>318</v>
      </c>
      <c r="B216" s="240" t="s">
        <v>2240</v>
      </c>
      <c r="C216" s="221" t="s">
        <v>243</v>
      </c>
      <c r="D216" s="241" t="s">
        <v>713</v>
      </c>
      <c r="E216" s="242" t="s">
        <v>2333</v>
      </c>
      <c r="F216" s="243">
        <v>12</v>
      </c>
      <c r="G216" s="254"/>
      <c r="H216" s="65">
        <f t="shared" si="6"/>
        <v>0</v>
      </c>
      <c r="I216" s="78" t="str">
        <f t="shared" si="7"/>
        <v>C</v>
      </c>
      <c r="J216" s="77" t="s">
        <v>969</v>
      </c>
    </row>
    <row r="217" spans="1:10" ht="15">
      <c r="A217" s="180">
        <v>319</v>
      </c>
      <c r="B217" s="240" t="s">
        <v>2241</v>
      </c>
      <c r="C217" s="221" t="s">
        <v>243</v>
      </c>
      <c r="D217" s="241" t="s">
        <v>714</v>
      </c>
      <c r="E217" s="242" t="s">
        <v>2333</v>
      </c>
      <c r="F217" s="243">
        <v>180</v>
      </c>
      <c r="G217" s="254"/>
      <c r="H217" s="65">
        <f t="shared" si="6"/>
        <v>0</v>
      </c>
      <c r="I217" s="78" t="str">
        <f t="shared" si="7"/>
        <v>C</v>
      </c>
      <c r="J217" s="77" t="s">
        <v>969</v>
      </c>
    </row>
    <row r="218" spans="1:10" ht="15">
      <c r="A218" s="181">
        <v>320</v>
      </c>
      <c r="B218" s="240" t="s">
        <v>2242</v>
      </c>
      <c r="C218" s="221" t="s">
        <v>243</v>
      </c>
      <c r="D218" s="241" t="s">
        <v>715</v>
      </c>
      <c r="E218" s="244" t="s">
        <v>310</v>
      </c>
      <c r="F218" s="243">
        <v>112.8</v>
      </c>
      <c r="G218" s="254"/>
      <c r="H218" s="65">
        <f t="shared" si="6"/>
        <v>0</v>
      </c>
      <c r="I218" s="78" t="str">
        <f t="shared" si="7"/>
        <v>C</v>
      </c>
      <c r="J218" s="77" t="s">
        <v>967</v>
      </c>
    </row>
    <row r="219" spans="1:10" ht="15">
      <c r="A219" s="181">
        <v>321</v>
      </c>
      <c r="B219" s="240" t="s">
        <v>2243</v>
      </c>
      <c r="C219" s="221" t="s">
        <v>243</v>
      </c>
      <c r="D219" s="241" t="s">
        <v>716</v>
      </c>
      <c r="E219" s="244" t="s">
        <v>310</v>
      </c>
      <c r="F219" s="243">
        <v>418.99</v>
      </c>
      <c r="G219" s="254"/>
      <c r="H219" s="65">
        <f t="shared" si="6"/>
        <v>0</v>
      </c>
      <c r="I219" s="78" t="str">
        <f t="shared" si="7"/>
        <v>C</v>
      </c>
      <c r="J219" s="77" t="s">
        <v>967</v>
      </c>
    </row>
    <row r="220" spans="1:10" ht="15">
      <c r="A220" s="181">
        <v>322</v>
      </c>
      <c r="B220" s="240" t="s">
        <v>2244</v>
      </c>
      <c r="C220" s="221" t="s">
        <v>243</v>
      </c>
      <c r="D220" s="241" t="s">
        <v>717</v>
      </c>
      <c r="E220" s="244" t="s">
        <v>310</v>
      </c>
      <c r="F220" s="243">
        <v>113.5</v>
      </c>
      <c r="G220" s="254"/>
      <c r="H220" s="65">
        <f t="shared" si="6"/>
        <v>0</v>
      </c>
      <c r="I220" s="78" t="str">
        <f t="shared" si="7"/>
        <v>C</v>
      </c>
      <c r="J220" s="77" t="s">
        <v>967</v>
      </c>
    </row>
    <row r="221" spans="1:10" ht="15">
      <c r="A221" s="181">
        <v>323</v>
      </c>
      <c r="B221" s="240" t="s">
        <v>2245</v>
      </c>
      <c r="C221" s="221" t="s">
        <v>243</v>
      </c>
      <c r="D221" s="241" t="s">
        <v>718</v>
      </c>
      <c r="E221" s="244" t="s">
        <v>310</v>
      </c>
      <c r="F221" s="243">
        <v>400.45</v>
      </c>
      <c r="G221" s="254"/>
      <c r="H221" s="65">
        <f t="shared" si="6"/>
        <v>0</v>
      </c>
      <c r="I221" s="78" t="str">
        <f t="shared" si="7"/>
        <v>C</v>
      </c>
      <c r="J221" s="77" t="s">
        <v>967</v>
      </c>
    </row>
    <row r="222" spans="1:10" ht="15">
      <c r="A222" s="181">
        <v>324</v>
      </c>
      <c r="B222" s="240" t="s">
        <v>2246</v>
      </c>
      <c r="C222" s="221" t="s">
        <v>243</v>
      </c>
      <c r="D222" s="241" t="s">
        <v>719</v>
      </c>
      <c r="E222" s="244" t="s">
        <v>340</v>
      </c>
      <c r="F222" s="243">
        <v>120.4</v>
      </c>
      <c r="G222" s="254"/>
      <c r="H222" s="65">
        <f t="shared" si="6"/>
        <v>0</v>
      </c>
      <c r="I222" s="78" t="str">
        <f t="shared" si="7"/>
        <v>C</v>
      </c>
      <c r="J222" s="77" t="s">
        <v>967</v>
      </c>
    </row>
    <row r="223" spans="1:10" ht="15">
      <c r="A223" s="181">
        <v>325</v>
      </c>
      <c r="B223" s="240" t="s">
        <v>2247</v>
      </c>
      <c r="C223" s="221" t="s">
        <v>243</v>
      </c>
      <c r="D223" s="241" t="s">
        <v>720</v>
      </c>
      <c r="E223" s="244" t="s">
        <v>340</v>
      </c>
      <c r="F223" s="243">
        <v>8</v>
      </c>
      <c r="G223" s="254"/>
      <c r="H223" s="65">
        <f t="shared" si="6"/>
        <v>0</v>
      </c>
      <c r="I223" s="78" t="str">
        <f t="shared" si="7"/>
        <v>C</v>
      </c>
      <c r="J223" s="77" t="s">
        <v>967</v>
      </c>
    </row>
    <row r="224" spans="1:10" ht="15">
      <c r="A224" s="182">
        <v>326</v>
      </c>
      <c r="B224" s="240" t="s">
        <v>2248</v>
      </c>
      <c r="C224" s="221" t="s">
        <v>243</v>
      </c>
      <c r="D224" s="241" t="s">
        <v>721</v>
      </c>
      <c r="E224" s="244" t="s">
        <v>310</v>
      </c>
      <c r="F224" s="243">
        <v>1526.64</v>
      </c>
      <c r="G224" s="254"/>
      <c r="H224" s="65">
        <f t="shared" si="6"/>
        <v>0</v>
      </c>
      <c r="I224" s="78" t="str">
        <f t="shared" si="7"/>
        <v>C</v>
      </c>
      <c r="J224" s="77" t="s">
        <v>967</v>
      </c>
    </row>
    <row r="225" spans="1:10" ht="15">
      <c r="A225" s="183">
        <v>327</v>
      </c>
      <c r="B225" s="240" t="s">
        <v>2249</v>
      </c>
      <c r="C225" s="221" t="s">
        <v>243</v>
      </c>
      <c r="D225" s="241" t="s">
        <v>722</v>
      </c>
      <c r="E225" s="244" t="s">
        <v>340</v>
      </c>
      <c r="F225" s="243">
        <v>148.54</v>
      </c>
      <c r="G225" s="254"/>
      <c r="H225" s="65">
        <f t="shared" si="6"/>
        <v>0</v>
      </c>
      <c r="I225" s="78" t="str">
        <f t="shared" si="7"/>
        <v>C</v>
      </c>
      <c r="J225" s="77" t="s">
        <v>967</v>
      </c>
    </row>
    <row r="226" spans="1:10" ht="15">
      <c r="A226" s="183">
        <v>328</v>
      </c>
      <c r="B226" s="240" t="s">
        <v>2250</v>
      </c>
      <c r="C226" s="221" t="s">
        <v>243</v>
      </c>
      <c r="D226" s="241" t="s">
        <v>723</v>
      </c>
      <c r="E226" s="244" t="s">
        <v>340</v>
      </c>
      <c r="F226" s="243">
        <v>230.3</v>
      </c>
      <c r="G226" s="254"/>
      <c r="H226" s="65">
        <f t="shared" si="6"/>
        <v>0</v>
      </c>
      <c r="I226" s="78" t="str">
        <f t="shared" si="7"/>
        <v>C</v>
      </c>
      <c r="J226" s="77" t="s">
        <v>967</v>
      </c>
    </row>
    <row r="227" spans="1:10" ht="15">
      <c r="A227" s="184">
        <v>329</v>
      </c>
      <c r="B227" s="245" t="s">
        <v>724</v>
      </c>
      <c r="C227" s="221"/>
      <c r="D227" s="241" t="s">
        <v>725</v>
      </c>
      <c r="E227" s="244" t="s">
        <v>310</v>
      </c>
      <c r="F227" s="243">
        <v>3056.78</v>
      </c>
      <c r="G227" s="254"/>
      <c r="H227" s="65">
        <f t="shared" si="6"/>
        <v>0</v>
      </c>
      <c r="I227" s="78" t="str">
        <f t="shared" si="7"/>
        <v>C</v>
      </c>
      <c r="J227" s="77" t="s">
        <v>967</v>
      </c>
    </row>
    <row r="228" spans="1:10" ht="15">
      <c r="A228" s="184">
        <v>330</v>
      </c>
      <c r="B228" s="240" t="s">
        <v>2251</v>
      </c>
      <c r="C228" s="221" t="s">
        <v>243</v>
      </c>
      <c r="D228" s="241" t="s">
        <v>726</v>
      </c>
      <c r="E228" s="244" t="s">
        <v>310</v>
      </c>
      <c r="F228" s="243">
        <v>3056.78</v>
      </c>
      <c r="G228" s="254"/>
      <c r="H228" s="65">
        <f t="shared" si="6"/>
        <v>0</v>
      </c>
      <c r="I228" s="78" t="str">
        <f t="shared" si="7"/>
        <v>C</v>
      </c>
      <c r="J228" s="77" t="s">
        <v>967</v>
      </c>
    </row>
    <row r="229" spans="1:10" ht="15">
      <c r="A229" s="185">
        <v>331</v>
      </c>
      <c r="B229" s="240" t="s">
        <v>2252</v>
      </c>
      <c r="C229" s="221" t="s">
        <v>243</v>
      </c>
      <c r="D229" s="241" t="s">
        <v>727</v>
      </c>
      <c r="E229" s="244" t="s">
        <v>310</v>
      </c>
      <c r="F229" s="243">
        <v>2891.18</v>
      </c>
      <c r="G229" s="254"/>
      <c r="H229" s="65">
        <f t="shared" si="6"/>
        <v>0</v>
      </c>
      <c r="I229" s="78" t="str">
        <f t="shared" si="7"/>
        <v>C</v>
      </c>
      <c r="J229" s="77" t="s">
        <v>967</v>
      </c>
    </row>
    <row r="230" spans="1:10" ht="15">
      <c r="A230" s="185">
        <v>332</v>
      </c>
      <c r="B230" s="240" t="s">
        <v>2253</v>
      </c>
      <c r="C230" s="221" t="s">
        <v>243</v>
      </c>
      <c r="D230" s="241" t="s">
        <v>728</v>
      </c>
      <c r="E230" s="244" t="s">
        <v>340</v>
      </c>
      <c r="F230" s="243">
        <v>2940</v>
      </c>
      <c r="G230" s="254"/>
      <c r="H230" s="65">
        <f t="shared" si="6"/>
        <v>0</v>
      </c>
      <c r="I230" s="78" t="str">
        <f t="shared" si="7"/>
        <v>C</v>
      </c>
      <c r="J230" s="77" t="s">
        <v>967</v>
      </c>
    </row>
    <row r="231" spans="1:10" ht="15">
      <c r="A231" s="186">
        <v>333</v>
      </c>
      <c r="B231" s="245" t="s">
        <v>729</v>
      </c>
      <c r="C231" s="221"/>
      <c r="D231" s="241" t="s">
        <v>733</v>
      </c>
      <c r="E231" s="244" t="s">
        <v>310</v>
      </c>
      <c r="F231" s="243">
        <v>102.1</v>
      </c>
      <c r="G231" s="254"/>
      <c r="H231" s="65">
        <f t="shared" si="6"/>
        <v>0</v>
      </c>
      <c r="I231" s="78" t="str">
        <f t="shared" si="7"/>
        <v>C</v>
      </c>
      <c r="J231" s="77" t="s">
        <v>967</v>
      </c>
    </row>
    <row r="232" spans="1:10" ht="15">
      <c r="A232" s="186">
        <v>334</v>
      </c>
      <c r="B232" s="245" t="s">
        <v>730</v>
      </c>
      <c r="C232" s="221"/>
      <c r="D232" s="241" t="s">
        <v>734</v>
      </c>
      <c r="E232" s="244" t="s">
        <v>310</v>
      </c>
      <c r="F232" s="243">
        <v>102.1</v>
      </c>
      <c r="G232" s="254"/>
      <c r="H232" s="65">
        <f t="shared" si="6"/>
        <v>0</v>
      </c>
      <c r="I232" s="78" t="str">
        <f t="shared" si="7"/>
        <v>C</v>
      </c>
      <c r="J232" s="77" t="s">
        <v>967</v>
      </c>
    </row>
    <row r="233" spans="1:10" ht="15">
      <c r="A233" s="186">
        <v>335</v>
      </c>
      <c r="B233" s="245" t="s">
        <v>731</v>
      </c>
      <c r="C233" s="221"/>
      <c r="D233" s="241" t="s">
        <v>735</v>
      </c>
      <c r="E233" s="244" t="s">
        <v>340</v>
      </c>
      <c r="F233" s="243">
        <v>6.2</v>
      </c>
      <c r="G233" s="254"/>
      <c r="H233" s="65">
        <f t="shared" si="6"/>
        <v>0</v>
      </c>
      <c r="I233" s="78" t="str">
        <f t="shared" si="7"/>
        <v>C</v>
      </c>
      <c r="J233" s="77" t="s">
        <v>967</v>
      </c>
    </row>
    <row r="234" spans="1:10" ht="15">
      <c r="A234" s="186">
        <v>336</v>
      </c>
      <c r="B234" s="245" t="s">
        <v>732</v>
      </c>
      <c r="C234" s="221"/>
      <c r="D234" s="241" t="s">
        <v>736</v>
      </c>
      <c r="E234" s="244" t="s">
        <v>340</v>
      </c>
      <c r="F234" s="243">
        <v>40</v>
      </c>
      <c r="G234" s="254"/>
      <c r="H234" s="65">
        <f t="shared" si="6"/>
        <v>0</v>
      </c>
      <c r="I234" s="78" t="str">
        <f t="shared" si="7"/>
        <v>C</v>
      </c>
      <c r="J234" s="77" t="s">
        <v>967</v>
      </c>
    </row>
    <row r="235" spans="1:10" ht="15">
      <c r="A235" s="187">
        <v>337</v>
      </c>
      <c r="B235" s="240" t="s">
        <v>2254</v>
      </c>
      <c r="C235" s="221" t="s">
        <v>243</v>
      </c>
      <c r="D235" s="241" t="s">
        <v>737</v>
      </c>
      <c r="E235" s="244" t="s">
        <v>310</v>
      </c>
      <c r="F235" s="243">
        <v>65.97</v>
      </c>
      <c r="G235" s="254"/>
      <c r="H235" s="65">
        <f t="shared" si="6"/>
        <v>0</v>
      </c>
      <c r="I235" s="78" t="str">
        <f t="shared" si="7"/>
        <v>C</v>
      </c>
      <c r="J235" s="77" t="s">
        <v>967</v>
      </c>
    </row>
    <row r="236" spans="1:10" ht="15">
      <c r="A236" s="187">
        <v>338</v>
      </c>
      <c r="B236" s="240" t="s">
        <v>2255</v>
      </c>
      <c r="C236" s="221" t="s">
        <v>243</v>
      </c>
      <c r="D236" s="241" t="s">
        <v>738</v>
      </c>
      <c r="E236" s="242" t="s">
        <v>2333</v>
      </c>
      <c r="F236" s="243">
        <v>3</v>
      </c>
      <c r="G236" s="254"/>
      <c r="H236" s="65">
        <f t="shared" si="6"/>
        <v>0</v>
      </c>
      <c r="I236" s="78" t="str">
        <f t="shared" si="7"/>
        <v>C</v>
      </c>
      <c r="J236" s="77" t="s">
        <v>967</v>
      </c>
    </row>
    <row r="237" spans="1:10" ht="15">
      <c r="A237" s="188">
        <v>339</v>
      </c>
      <c r="B237" s="245" t="s">
        <v>739</v>
      </c>
      <c r="C237" s="221"/>
      <c r="D237" s="241" t="s">
        <v>750</v>
      </c>
      <c r="E237" s="244" t="s">
        <v>296</v>
      </c>
      <c r="F237" s="243">
        <v>15.82</v>
      </c>
      <c r="G237" s="254"/>
      <c r="H237" s="65">
        <f t="shared" si="6"/>
        <v>0</v>
      </c>
      <c r="I237" s="78" t="str">
        <f t="shared" si="7"/>
        <v>C</v>
      </c>
      <c r="J237" s="77" t="s">
        <v>967</v>
      </c>
    </row>
    <row r="238" spans="1:10" ht="15">
      <c r="A238" s="188">
        <v>340</v>
      </c>
      <c r="B238" s="245" t="s">
        <v>740</v>
      </c>
      <c r="C238" s="221"/>
      <c r="D238" s="241" t="s">
        <v>751</v>
      </c>
      <c r="E238" s="244" t="s">
        <v>420</v>
      </c>
      <c r="F238" s="243">
        <v>1000</v>
      </c>
      <c r="G238" s="254"/>
      <c r="H238" s="65">
        <f t="shared" si="6"/>
        <v>0</v>
      </c>
      <c r="I238" s="78" t="str">
        <f t="shared" si="7"/>
        <v>C</v>
      </c>
      <c r="J238" s="77" t="s">
        <v>967</v>
      </c>
    </row>
    <row r="239" spans="1:10" ht="15">
      <c r="A239" s="188">
        <v>341</v>
      </c>
      <c r="B239" s="240" t="s">
        <v>2256</v>
      </c>
      <c r="C239" s="221" t="s">
        <v>243</v>
      </c>
      <c r="D239" s="241" t="s">
        <v>752</v>
      </c>
      <c r="E239" s="244" t="s">
        <v>310</v>
      </c>
      <c r="F239" s="243">
        <v>427.49</v>
      </c>
      <c r="G239" s="254"/>
      <c r="H239" s="65">
        <f t="shared" si="6"/>
        <v>0</v>
      </c>
      <c r="I239" s="78" t="str">
        <f t="shared" si="7"/>
        <v>C</v>
      </c>
      <c r="J239" s="77" t="s">
        <v>967</v>
      </c>
    </row>
    <row r="240" spans="1:10" ht="15">
      <c r="A240" s="188">
        <v>342</v>
      </c>
      <c r="B240" s="240" t="s">
        <v>2257</v>
      </c>
      <c r="C240" s="221" t="s">
        <v>243</v>
      </c>
      <c r="D240" s="241" t="s">
        <v>753</v>
      </c>
      <c r="E240" s="244" t="s">
        <v>310</v>
      </c>
      <c r="F240" s="243">
        <v>129.19999999999999</v>
      </c>
      <c r="G240" s="254"/>
      <c r="H240" s="65">
        <f t="shared" si="6"/>
        <v>0</v>
      </c>
      <c r="I240" s="78" t="str">
        <f t="shared" si="7"/>
        <v>C</v>
      </c>
      <c r="J240" s="77" t="s">
        <v>967</v>
      </c>
    </row>
    <row r="241" spans="1:10" ht="15">
      <c r="A241" s="188">
        <v>343</v>
      </c>
      <c r="B241" s="245" t="s">
        <v>741</v>
      </c>
      <c r="C241" s="221"/>
      <c r="D241" s="241" t="s">
        <v>754</v>
      </c>
      <c r="E241" s="244" t="s">
        <v>310</v>
      </c>
      <c r="F241" s="243">
        <v>556.69000000000005</v>
      </c>
      <c r="G241" s="254"/>
      <c r="H241" s="65">
        <f t="shared" si="6"/>
        <v>0</v>
      </c>
      <c r="I241" s="78" t="str">
        <f t="shared" si="7"/>
        <v>C</v>
      </c>
      <c r="J241" s="77" t="s">
        <v>967</v>
      </c>
    </row>
    <row r="242" spans="1:10" ht="15">
      <c r="A242" s="188">
        <v>344</v>
      </c>
      <c r="B242" s="240" t="s">
        <v>2258</v>
      </c>
      <c r="C242" s="221" t="s">
        <v>243</v>
      </c>
      <c r="D242" s="241" t="s">
        <v>755</v>
      </c>
      <c r="E242" s="244" t="s">
        <v>310</v>
      </c>
      <c r="F242" s="243">
        <v>164.7</v>
      </c>
      <c r="G242" s="254"/>
      <c r="H242" s="65">
        <f t="shared" si="6"/>
        <v>0</v>
      </c>
      <c r="I242" s="78" t="str">
        <f t="shared" si="7"/>
        <v>C</v>
      </c>
      <c r="J242" s="77" t="s">
        <v>967</v>
      </c>
    </row>
    <row r="243" spans="1:10" ht="15">
      <c r="A243" s="188">
        <v>345</v>
      </c>
      <c r="B243" s="245" t="s">
        <v>742</v>
      </c>
      <c r="C243" s="221"/>
      <c r="D243" s="241" t="s">
        <v>756</v>
      </c>
      <c r="E243" s="244" t="s">
        <v>310</v>
      </c>
      <c r="F243" s="243">
        <v>33.909999999999997</v>
      </c>
      <c r="G243" s="254"/>
      <c r="H243" s="65">
        <f t="shared" si="6"/>
        <v>0</v>
      </c>
      <c r="I243" s="78" t="str">
        <f t="shared" si="7"/>
        <v>C</v>
      </c>
      <c r="J243" s="77" t="s">
        <v>967</v>
      </c>
    </row>
    <row r="244" spans="1:10" ht="15">
      <c r="A244" s="188">
        <v>346</v>
      </c>
      <c r="B244" s="245" t="s">
        <v>743</v>
      </c>
      <c r="C244" s="221"/>
      <c r="D244" s="241" t="s">
        <v>757</v>
      </c>
      <c r="E244" s="244" t="s">
        <v>340</v>
      </c>
      <c r="F244" s="243">
        <v>94.5</v>
      </c>
      <c r="G244" s="254"/>
      <c r="H244" s="65">
        <f t="shared" si="6"/>
        <v>0</v>
      </c>
      <c r="I244" s="78" t="str">
        <f t="shared" si="7"/>
        <v>C</v>
      </c>
      <c r="J244" s="77" t="s">
        <v>967</v>
      </c>
    </row>
    <row r="245" spans="1:10" ht="15">
      <c r="A245" s="188">
        <v>347</v>
      </c>
      <c r="B245" s="245" t="s">
        <v>744</v>
      </c>
      <c r="C245" s="221"/>
      <c r="D245" s="241" t="s">
        <v>758</v>
      </c>
      <c r="E245" s="244" t="s">
        <v>340</v>
      </c>
      <c r="F245" s="243">
        <v>189</v>
      </c>
      <c r="G245" s="254"/>
      <c r="H245" s="65">
        <f t="shared" si="6"/>
        <v>0</v>
      </c>
      <c r="I245" s="78" t="str">
        <f t="shared" si="7"/>
        <v>C</v>
      </c>
      <c r="J245" s="77" t="s">
        <v>967</v>
      </c>
    </row>
    <row r="246" spans="1:10" ht="15">
      <c r="A246" s="188">
        <v>348</v>
      </c>
      <c r="B246" s="245" t="s">
        <v>745</v>
      </c>
      <c r="C246" s="221"/>
      <c r="D246" s="241" t="s">
        <v>757</v>
      </c>
      <c r="E246" s="244" t="s">
        <v>340</v>
      </c>
      <c r="F246" s="243">
        <v>189</v>
      </c>
      <c r="G246" s="254"/>
      <c r="H246" s="65">
        <f t="shared" si="6"/>
        <v>0</v>
      </c>
      <c r="I246" s="78" t="str">
        <f t="shared" si="7"/>
        <v>C</v>
      </c>
      <c r="J246" s="77" t="s">
        <v>967</v>
      </c>
    </row>
    <row r="247" spans="1:10" ht="15">
      <c r="A247" s="188">
        <v>349</v>
      </c>
      <c r="B247" s="245" t="s">
        <v>746</v>
      </c>
      <c r="C247" s="221"/>
      <c r="D247" s="241" t="s">
        <v>759</v>
      </c>
      <c r="E247" s="244" t="s">
        <v>310</v>
      </c>
      <c r="F247" s="243">
        <v>157</v>
      </c>
      <c r="G247" s="254"/>
      <c r="H247" s="65">
        <f t="shared" si="6"/>
        <v>0</v>
      </c>
      <c r="I247" s="78" t="str">
        <f t="shared" si="7"/>
        <v>C</v>
      </c>
      <c r="J247" s="77" t="s">
        <v>967</v>
      </c>
    </row>
    <row r="248" spans="1:10" ht="15">
      <c r="A248" s="188">
        <v>350</v>
      </c>
      <c r="B248" s="245" t="s">
        <v>747</v>
      </c>
      <c r="C248" s="221"/>
      <c r="D248" s="241" t="s">
        <v>760</v>
      </c>
      <c r="E248" s="244" t="s">
        <v>310</v>
      </c>
      <c r="F248" s="243">
        <v>51.45</v>
      </c>
      <c r="G248" s="254"/>
      <c r="H248" s="65">
        <f t="shared" si="6"/>
        <v>0</v>
      </c>
      <c r="I248" s="78" t="str">
        <f t="shared" si="7"/>
        <v>C</v>
      </c>
      <c r="J248" s="77" t="s">
        <v>967</v>
      </c>
    </row>
    <row r="249" spans="1:10" ht="15">
      <c r="A249" s="188">
        <v>351</v>
      </c>
      <c r="B249" s="245" t="s">
        <v>748</v>
      </c>
      <c r="C249" s="221"/>
      <c r="D249" s="241" t="s">
        <v>761</v>
      </c>
      <c r="E249" s="244" t="s">
        <v>310</v>
      </c>
      <c r="F249" s="243">
        <v>314</v>
      </c>
      <c r="G249" s="254"/>
      <c r="H249" s="65">
        <f t="shared" si="6"/>
        <v>0</v>
      </c>
      <c r="I249" s="78" t="str">
        <f t="shared" si="7"/>
        <v>C</v>
      </c>
      <c r="J249" s="77" t="s">
        <v>967</v>
      </c>
    </row>
    <row r="250" spans="1:10" ht="15">
      <c r="A250" s="188">
        <v>352</v>
      </c>
      <c r="B250" s="245" t="s">
        <v>749</v>
      </c>
      <c r="C250" s="221"/>
      <c r="D250" s="241" t="s">
        <v>762</v>
      </c>
      <c r="E250" s="244" t="s">
        <v>310</v>
      </c>
      <c r="F250" s="243">
        <v>157</v>
      </c>
      <c r="G250" s="254"/>
      <c r="H250" s="65">
        <f t="shared" si="6"/>
        <v>0</v>
      </c>
      <c r="I250" s="78" t="str">
        <f t="shared" si="7"/>
        <v>C</v>
      </c>
      <c r="J250" s="77" t="s">
        <v>967</v>
      </c>
    </row>
    <row r="251" spans="1:10" ht="15">
      <c r="A251" s="194">
        <v>361</v>
      </c>
      <c r="B251" s="245" t="s">
        <v>777</v>
      </c>
      <c r="C251" s="221"/>
      <c r="D251" s="241" t="s">
        <v>786</v>
      </c>
      <c r="E251" s="244" t="s">
        <v>310</v>
      </c>
      <c r="F251" s="243">
        <v>451.07</v>
      </c>
      <c r="G251" s="254"/>
      <c r="H251" s="65">
        <f t="shared" si="6"/>
        <v>0</v>
      </c>
      <c r="I251" s="78" t="str">
        <f t="shared" si="7"/>
        <v>C</v>
      </c>
      <c r="J251" s="77" t="s">
        <v>967</v>
      </c>
    </row>
    <row r="252" spans="1:10" ht="15">
      <c r="A252" s="194">
        <v>362</v>
      </c>
      <c r="B252" s="245" t="s">
        <v>778</v>
      </c>
      <c r="C252" s="221"/>
      <c r="D252" s="241" t="s">
        <v>787</v>
      </c>
      <c r="E252" s="244" t="s">
        <v>340</v>
      </c>
      <c r="F252" s="243">
        <v>103.1</v>
      </c>
      <c r="G252" s="254"/>
      <c r="H252" s="65">
        <f t="shared" si="6"/>
        <v>0</v>
      </c>
      <c r="I252" s="78" t="str">
        <f t="shared" si="7"/>
        <v>C</v>
      </c>
      <c r="J252" s="77" t="s">
        <v>967</v>
      </c>
    </row>
    <row r="253" spans="1:10" ht="15">
      <c r="A253" s="194">
        <v>363</v>
      </c>
      <c r="B253" s="245" t="s">
        <v>779</v>
      </c>
      <c r="C253" s="221"/>
      <c r="D253" s="241" t="s">
        <v>788</v>
      </c>
      <c r="E253" s="244" t="s">
        <v>340</v>
      </c>
      <c r="F253" s="243">
        <v>6</v>
      </c>
      <c r="G253" s="254"/>
      <c r="H253" s="65">
        <f t="shared" si="6"/>
        <v>0</v>
      </c>
      <c r="I253" s="78" t="str">
        <f t="shared" si="7"/>
        <v>C</v>
      </c>
      <c r="J253" s="77" t="s">
        <v>967</v>
      </c>
    </row>
    <row r="254" spans="1:10" ht="15">
      <c r="A254" s="194">
        <v>364</v>
      </c>
      <c r="B254" s="245" t="s">
        <v>780</v>
      </c>
      <c r="C254" s="221"/>
      <c r="D254" s="241" t="s">
        <v>789</v>
      </c>
      <c r="E254" s="242" t="s">
        <v>2333</v>
      </c>
      <c r="F254" s="243">
        <v>3</v>
      </c>
      <c r="G254" s="254"/>
      <c r="H254" s="65">
        <f t="shared" si="6"/>
        <v>0</v>
      </c>
      <c r="I254" s="78" t="str">
        <f t="shared" si="7"/>
        <v>C</v>
      </c>
      <c r="J254" s="77" t="s">
        <v>967</v>
      </c>
    </row>
    <row r="255" spans="1:10" ht="15">
      <c r="A255" s="194">
        <v>365</v>
      </c>
      <c r="B255" s="245" t="s">
        <v>781</v>
      </c>
      <c r="C255" s="221"/>
      <c r="D255" s="241" t="s">
        <v>790</v>
      </c>
      <c r="E255" s="244" t="s">
        <v>310</v>
      </c>
      <c r="F255" s="243">
        <v>428.57</v>
      </c>
      <c r="G255" s="254"/>
      <c r="H255" s="65">
        <f t="shared" si="6"/>
        <v>0</v>
      </c>
      <c r="I255" s="78" t="str">
        <f t="shared" si="7"/>
        <v>C</v>
      </c>
      <c r="J255" s="77" t="s">
        <v>967</v>
      </c>
    </row>
    <row r="256" spans="1:10" ht="15">
      <c r="A256" s="194">
        <v>366</v>
      </c>
      <c r="B256" s="245" t="s">
        <v>782</v>
      </c>
      <c r="C256" s="221"/>
      <c r="D256" s="241" t="s">
        <v>791</v>
      </c>
      <c r="E256" s="244" t="s">
        <v>340</v>
      </c>
      <c r="F256" s="243">
        <v>110.5</v>
      </c>
      <c r="G256" s="254"/>
      <c r="H256" s="65">
        <f t="shared" si="6"/>
        <v>0</v>
      </c>
      <c r="I256" s="78" t="str">
        <f t="shared" si="7"/>
        <v>C</v>
      </c>
      <c r="J256" s="77" t="s">
        <v>967</v>
      </c>
    </row>
    <row r="257" spans="1:10" ht="15">
      <c r="A257" s="194">
        <v>367</v>
      </c>
      <c r="B257" s="245" t="s">
        <v>783</v>
      </c>
      <c r="C257" s="221"/>
      <c r="D257" s="241" t="s">
        <v>792</v>
      </c>
      <c r="E257" s="242" t="s">
        <v>2333</v>
      </c>
      <c r="F257" s="243">
        <v>1804</v>
      </c>
      <c r="G257" s="254"/>
      <c r="H257" s="65">
        <f t="shared" si="6"/>
        <v>0</v>
      </c>
      <c r="I257" s="78" t="str">
        <f t="shared" si="7"/>
        <v>C</v>
      </c>
      <c r="J257" s="77" t="s">
        <v>967</v>
      </c>
    </row>
    <row r="258" spans="1:10" ht="15">
      <c r="A258" s="194">
        <v>368</v>
      </c>
      <c r="B258" s="245" t="s">
        <v>784</v>
      </c>
      <c r="C258" s="221"/>
      <c r="D258" s="241" t="s">
        <v>793</v>
      </c>
      <c r="E258" s="242" t="s">
        <v>2333</v>
      </c>
      <c r="F258" s="243">
        <v>5</v>
      </c>
      <c r="G258" s="254"/>
      <c r="H258" s="65">
        <f t="shared" si="6"/>
        <v>0</v>
      </c>
      <c r="I258" s="78" t="str">
        <f t="shared" si="7"/>
        <v>C</v>
      </c>
      <c r="J258" s="77" t="s">
        <v>967</v>
      </c>
    </row>
    <row r="259" spans="1:10" ht="15">
      <c r="A259" s="194">
        <v>369</v>
      </c>
      <c r="B259" s="245" t="s">
        <v>785</v>
      </c>
      <c r="C259" s="221"/>
      <c r="D259" s="241" t="s">
        <v>793</v>
      </c>
      <c r="E259" s="242" t="s">
        <v>2333</v>
      </c>
      <c r="F259" s="243">
        <v>1</v>
      </c>
      <c r="G259" s="254"/>
      <c r="H259" s="65">
        <f t="shared" si="6"/>
        <v>0</v>
      </c>
      <c r="I259" s="78" t="str">
        <f t="shared" si="7"/>
        <v>C</v>
      </c>
      <c r="J259" s="77" t="s">
        <v>967</v>
      </c>
    </row>
    <row r="260" spans="1:10" ht="15">
      <c r="A260" s="195">
        <v>370</v>
      </c>
      <c r="B260" s="245" t="s">
        <v>794</v>
      </c>
      <c r="C260" s="221"/>
      <c r="D260" s="241" t="s">
        <v>796</v>
      </c>
      <c r="E260" s="244" t="s">
        <v>310</v>
      </c>
      <c r="F260" s="243">
        <v>146.4</v>
      </c>
      <c r="G260" s="254"/>
      <c r="H260" s="65">
        <f t="shared" si="6"/>
        <v>0</v>
      </c>
      <c r="I260" s="78" t="str">
        <f t="shared" si="7"/>
        <v>C</v>
      </c>
      <c r="J260" s="77" t="s">
        <v>967</v>
      </c>
    </row>
    <row r="261" spans="1:10" ht="15">
      <c r="A261" s="195">
        <v>371</v>
      </c>
      <c r="B261" s="245" t="s">
        <v>795</v>
      </c>
      <c r="C261" s="221"/>
      <c r="D261" s="241" t="s">
        <v>797</v>
      </c>
      <c r="E261" s="244" t="s">
        <v>340</v>
      </c>
      <c r="F261" s="243">
        <v>13.93</v>
      </c>
      <c r="G261" s="254"/>
      <c r="H261" s="65">
        <f t="shared" si="6"/>
        <v>0</v>
      </c>
      <c r="I261" s="78" t="str">
        <f t="shared" si="7"/>
        <v>C</v>
      </c>
      <c r="J261" s="77" t="s">
        <v>967</v>
      </c>
    </row>
    <row r="262" spans="1:10" ht="15">
      <c r="A262" s="196">
        <v>372</v>
      </c>
      <c r="B262" s="245" t="s">
        <v>798</v>
      </c>
      <c r="C262" s="221"/>
      <c r="D262" s="241" t="s">
        <v>824</v>
      </c>
      <c r="E262" s="242" t="s">
        <v>2333</v>
      </c>
      <c r="F262" s="243">
        <v>2</v>
      </c>
      <c r="G262" s="254"/>
      <c r="H262" s="65">
        <f t="shared" si="6"/>
        <v>0</v>
      </c>
      <c r="I262" s="78" t="str">
        <f t="shared" si="7"/>
        <v>C</v>
      </c>
      <c r="J262" s="77" t="s">
        <v>967</v>
      </c>
    </row>
    <row r="263" spans="1:10" ht="15">
      <c r="A263" s="196">
        <v>373</v>
      </c>
      <c r="B263" s="245" t="s">
        <v>799</v>
      </c>
      <c r="C263" s="221"/>
      <c r="D263" s="241" t="s">
        <v>825</v>
      </c>
      <c r="E263" s="242" t="s">
        <v>2333</v>
      </c>
      <c r="F263" s="243">
        <v>4</v>
      </c>
      <c r="G263" s="254"/>
      <c r="H263" s="65">
        <f t="shared" si="6"/>
        <v>0</v>
      </c>
      <c r="I263" s="78" t="str">
        <f t="shared" si="7"/>
        <v>C</v>
      </c>
      <c r="J263" s="77" t="s">
        <v>967</v>
      </c>
    </row>
    <row r="264" spans="1:10" ht="15">
      <c r="A264" s="196">
        <v>374</v>
      </c>
      <c r="B264" s="245" t="s">
        <v>800</v>
      </c>
      <c r="C264" s="221"/>
      <c r="D264" s="241" t="s">
        <v>826</v>
      </c>
      <c r="E264" s="244" t="s">
        <v>340</v>
      </c>
      <c r="F264" s="243">
        <v>22.05</v>
      </c>
      <c r="G264" s="254"/>
      <c r="H264" s="65">
        <f t="shared" si="6"/>
        <v>0</v>
      </c>
      <c r="I264" s="78" t="str">
        <f t="shared" si="7"/>
        <v>C</v>
      </c>
      <c r="J264" s="77" t="s">
        <v>967</v>
      </c>
    </row>
    <row r="265" spans="1:10" ht="15">
      <c r="A265" s="196">
        <v>375</v>
      </c>
      <c r="B265" s="245" t="s">
        <v>801</v>
      </c>
      <c r="C265" s="221"/>
      <c r="D265" s="241" t="s">
        <v>827</v>
      </c>
      <c r="E265" s="244" t="s">
        <v>340</v>
      </c>
      <c r="F265" s="243">
        <v>42.74</v>
      </c>
      <c r="G265" s="254"/>
      <c r="H265" s="65">
        <f t="shared" si="6"/>
        <v>0</v>
      </c>
      <c r="I265" s="78" t="str">
        <f t="shared" si="7"/>
        <v>C</v>
      </c>
      <c r="J265" s="77" t="s">
        <v>967</v>
      </c>
    </row>
    <row r="266" spans="1:10" ht="15">
      <c r="A266" s="196">
        <v>376</v>
      </c>
      <c r="B266" s="245" t="s">
        <v>802</v>
      </c>
      <c r="C266" s="221"/>
      <c r="D266" s="241" t="s">
        <v>828</v>
      </c>
      <c r="E266" s="244" t="s">
        <v>340</v>
      </c>
      <c r="F266" s="243">
        <v>15</v>
      </c>
      <c r="G266" s="254"/>
      <c r="H266" s="65">
        <f t="shared" si="6"/>
        <v>0</v>
      </c>
      <c r="I266" s="78" t="str">
        <f t="shared" si="7"/>
        <v>C</v>
      </c>
      <c r="J266" s="77" t="s">
        <v>967</v>
      </c>
    </row>
    <row r="267" spans="1:10" ht="15">
      <c r="A267" s="196">
        <v>377</v>
      </c>
      <c r="B267" s="245" t="s">
        <v>803</v>
      </c>
      <c r="C267" s="221"/>
      <c r="D267" s="241" t="s">
        <v>829</v>
      </c>
      <c r="E267" s="244" t="s">
        <v>340</v>
      </c>
      <c r="F267" s="243">
        <v>64</v>
      </c>
      <c r="G267" s="254"/>
      <c r="H267" s="65">
        <f t="shared" si="6"/>
        <v>0</v>
      </c>
      <c r="I267" s="78" t="str">
        <f t="shared" si="7"/>
        <v>C</v>
      </c>
      <c r="J267" s="77" t="s">
        <v>967</v>
      </c>
    </row>
    <row r="268" spans="1:10" ht="15">
      <c r="A268" s="196">
        <v>378</v>
      </c>
      <c r="B268" s="245" t="s">
        <v>804</v>
      </c>
      <c r="C268" s="221"/>
      <c r="D268" s="241" t="s">
        <v>830</v>
      </c>
      <c r="E268" s="242" t="s">
        <v>2333</v>
      </c>
      <c r="F268" s="243">
        <v>4</v>
      </c>
      <c r="G268" s="254"/>
      <c r="H268" s="65">
        <f t="shared" si="6"/>
        <v>0</v>
      </c>
      <c r="I268" s="78" t="str">
        <f t="shared" si="7"/>
        <v>C</v>
      </c>
      <c r="J268" s="77" t="s">
        <v>967</v>
      </c>
    </row>
    <row r="269" spans="1:10" ht="15">
      <c r="A269" s="196">
        <v>379</v>
      </c>
      <c r="B269" s="245" t="s">
        <v>805</v>
      </c>
      <c r="C269" s="221"/>
      <c r="D269" s="241" t="s">
        <v>831</v>
      </c>
      <c r="E269" s="244" t="s">
        <v>340</v>
      </c>
      <c r="F269" s="243">
        <v>6</v>
      </c>
      <c r="G269" s="254"/>
      <c r="H269" s="65">
        <f t="shared" si="6"/>
        <v>0</v>
      </c>
      <c r="I269" s="78" t="str">
        <f t="shared" si="7"/>
        <v>C</v>
      </c>
      <c r="J269" s="77" t="s">
        <v>967</v>
      </c>
    </row>
    <row r="270" spans="1:10" ht="15">
      <c r="A270" s="196">
        <v>380</v>
      </c>
      <c r="B270" s="245" t="s">
        <v>806</v>
      </c>
      <c r="C270" s="221"/>
      <c r="D270" s="241" t="s">
        <v>832</v>
      </c>
      <c r="E270" s="244" t="s">
        <v>340</v>
      </c>
      <c r="F270" s="243">
        <v>89.5</v>
      </c>
      <c r="G270" s="254"/>
      <c r="H270" s="65">
        <f t="shared" si="6"/>
        <v>0</v>
      </c>
      <c r="I270" s="78" t="str">
        <f t="shared" si="7"/>
        <v>C</v>
      </c>
      <c r="J270" s="77" t="s">
        <v>967</v>
      </c>
    </row>
    <row r="271" spans="1:10" ht="15">
      <c r="A271" s="196">
        <v>381</v>
      </c>
      <c r="B271" s="245" t="s">
        <v>807</v>
      </c>
      <c r="C271" s="221"/>
      <c r="D271" s="241" t="s">
        <v>833</v>
      </c>
      <c r="E271" s="242" t="s">
        <v>2333</v>
      </c>
      <c r="F271" s="243">
        <v>2</v>
      </c>
      <c r="G271" s="254"/>
      <c r="H271" s="65">
        <f t="shared" si="6"/>
        <v>0</v>
      </c>
      <c r="I271" s="78" t="str">
        <f t="shared" si="7"/>
        <v>C</v>
      </c>
      <c r="J271" s="77" t="s">
        <v>967</v>
      </c>
    </row>
    <row r="272" spans="1:10" ht="15">
      <c r="A272" s="196">
        <v>382</v>
      </c>
      <c r="B272" s="245" t="s">
        <v>808</v>
      </c>
      <c r="C272" s="221"/>
      <c r="D272" s="241" t="s">
        <v>832</v>
      </c>
      <c r="E272" s="242" t="s">
        <v>2333</v>
      </c>
      <c r="F272" s="243">
        <v>5</v>
      </c>
      <c r="G272" s="254"/>
      <c r="H272" s="65">
        <f t="shared" si="6"/>
        <v>0</v>
      </c>
      <c r="I272" s="78" t="str">
        <f t="shared" si="7"/>
        <v>C</v>
      </c>
      <c r="J272" s="77" t="s">
        <v>967</v>
      </c>
    </row>
    <row r="273" spans="1:10" ht="15">
      <c r="A273" s="196">
        <v>383</v>
      </c>
      <c r="B273" s="245" t="s">
        <v>809</v>
      </c>
      <c r="C273" s="221"/>
      <c r="D273" s="241" t="s">
        <v>834</v>
      </c>
      <c r="E273" s="242" t="s">
        <v>2333</v>
      </c>
      <c r="F273" s="243">
        <v>6</v>
      </c>
      <c r="G273" s="254"/>
      <c r="H273" s="65">
        <f t="shared" si="6"/>
        <v>0</v>
      </c>
      <c r="I273" s="78" t="str">
        <f t="shared" si="7"/>
        <v>C</v>
      </c>
      <c r="J273" s="77" t="s">
        <v>967</v>
      </c>
    </row>
    <row r="274" spans="1:10" ht="15">
      <c r="A274" s="196">
        <v>384</v>
      </c>
      <c r="B274" s="245" t="s">
        <v>810</v>
      </c>
      <c r="C274" s="221"/>
      <c r="D274" s="241" t="s">
        <v>835</v>
      </c>
      <c r="E274" s="242" t="s">
        <v>2333</v>
      </c>
      <c r="F274" s="243">
        <v>3</v>
      </c>
      <c r="G274" s="254"/>
      <c r="H274" s="65">
        <f t="shared" si="6"/>
        <v>0</v>
      </c>
      <c r="I274" s="78" t="str">
        <f t="shared" si="7"/>
        <v>C</v>
      </c>
      <c r="J274" s="77" t="s">
        <v>967</v>
      </c>
    </row>
    <row r="275" spans="1:10" ht="15">
      <c r="A275" s="196">
        <v>385</v>
      </c>
      <c r="B275" s="245" t="s">
        <v>811</v>
      </c>
      <c r="C275" s="221"/>
      <c r="D275" s="241" t="s">
        <v>836</v>
      </c>
      <c r="E275" s="242" t="s">
        <v>2333</v>
      </c>
      <c r="F275" s="243">
        <v>2</v>
      </c>
      <c r="G275" s="254"/>
      <c r="H275" s="65">
        <f t="shared" ref="H275:H338" si="8">+IF(AND(F275="",G275=""),"",ROUND(F275*G275,2))</f>
        <v>0</v>
      </c>
      <c r="I275" s="78" t="str">
        <f t="shared" ref="I275:I338" si="9">IF(E275&lt;&gt;"","C","")</f>
        <v>C</v>
      </c>
      <c r="J275" s="77" t="s">
        <v>967</v>
      </c>
    </row>
    <row r="276" spans="1:10" ht="15">
      <c r="A276" s="196">
        <v>386</v>
      </c>
      <c r="B276" s="245" t="s">
        <v>812</v>
      </c>
      <c r="C276" s="221"/>
      <c r="D276" s="241" t="s">
        <v>837</v>
      </c>
      <c r="E276" s="242" t="s">
        <v>2333</v>
      </c>
      <c r="F276" s="243">
        <v>2</v>
      </c>
      <c r="G276" s="254"/>
      <c r="H276" s="65">
        <f t="shared" si="8"/>
        <v>0</v>
      </c>
      <c r="I276" s="78" t="str">
        <f t="shared" si="9"/>
        <v>C</v>
      </c>
      <c r="J276" s="77" t="s">
        <v>967</v>
      </c>
    </row>
    <row r="277" spans="1:10" ht="15">
      <c r="A277" s="196">
        <v>387</v>
      </c>
      <c r="B277" s="245" t="s">
        <v>813</v>
      </c>
      <c r="C277" s="221"/>
      <c r="D277" s="241" t="s">
        <v>838</v>
      </c>
      <c r="E277" s="242" t="s">
        <v>2333</v>
      </c>
      <c r="F277" s="243">
        <v>8</v>
      </c>
      <c r="G277" s="254"/>
      <c r="H277" s="65">
        <f t="shared" si="8"/>
        <v>0</v>
      </c>
      <c r="I277" s="78" t="str">
        <f t="shared" si="9"/>
        <v>C</v>
      </c>
      <c r="J277" s="77" t="s">
        <v>967</v>
      </c>
    </row>
    <row r="278" spans="1:10" ht="15">
      <c r="A278" s="196">
        <v>388</v>
      </c>
      <c r="B278" s="245" t="s">
        <v>814</v>
      </c>
      <c r="C278" s="221"/>
      <c r="D278" s="241" t="s">
        <v>839</v>
      </c>
      <c r="E278" s="244" t="s">
        <v>340</v>
      </c>
      <c r="F278" s="243">
        <v>27.05</v>
      </c>
      <c r="G278" s="254"/>
      <c r="H278" s="65">
        <f t="shared" si="8"/>
        <v>0</v>
      </c>
      <c r="I278" s="78" t="str">
        <f t="shared" si="9"/>
        <v>C</v>
      </c>
      <c r="J278" s="77" t="s">
        <v>967</v>
      </c>
    </row>
    <row r="279" spans="1:10" ht="15">
      <c r="A279" s="196">
        <v>389</v>
      </c>
      <c r="B279" s="245" t="s">
        <v>815</v>
      </c>
      <c r="C279" s="221"/>
      <c r="D279" s="241" t="s">
        <v>840</v>
      </c>
      <c r="E279" s="244" t="s">
        <v>340</v>
      </c>
      <c r="F279" s="243">
        <v>143.4</v>
      </c>
      <c r="G279" s="254"/>
      <c r="H279" s="65">
        <f t="shared" si="8"/>
        <v>0</v>
      </c>
      <c r="I279" s="78" t="str">
        <f t="shared" si="9"/>
        <v>C</v>
      </c>
      <c r="J279" s="77" t="s">
        <v>967</v>
      </c>
    </row>
    <row r="280" spans="1:10" ht="15">
      <c r="A280" s="196">
        <v>390</v>
      </c>
      <c r="B280" s="245" t="s">
        <v>816</v>
      </c>
      <c r="C280" s="221"/>
      <c r="D280" s="241" t="s">
        <v>841</v>
      </c>
      <c r="E280" s="244" t="s">
        <v>340</v>
      </c>
      <c r="F280" s="243">
        <v>12</v>
      </c>
      <c r="G280" s="254"/>
      <c r="H280" s="65">
        <f t="shared" si="8"/>
        <v>0</v>
      </c>
      <c r="I280" s="78" t="str">
        <f t="shared" si="9"/>
        <v>C</v>
      </c>
      <c r="J280" s="77" t="s">
        <v>967</v>
      </c>
    </row>
    <row r="281" spans="1:10" ht="15">
      <c r="A281" s="196">
        <v>391</v>
      </c>
      <c r="B281" s="245" t="s">
        <v>817</v>
      </c>
      <c r="C281" s="221"/>
      <c r="D281" s="241" t="s">
        <v>842</v>
      </c>
      <c r="E281" s="244" t="s">
        <v>340</v>
      </c>
      <c r="F281" s="243">
        <v>31.7</v>
      </c>
      <c r="G281" s="254"/>
      <c r="H281" s="65">
        <f t="shared" si="8"/>
        <v>0</v>
      </c>
      <c r="I281" s="78" t="str">
        <f t="shared" si="9"/>
        <v>C</v>
      </c>
      <c r="J281" s="77" t="s">
        <v>967</v>
      </c>
    </row>
    <row r="282" spans="1:10" ht="15">
      <c r="A282" s="196">
        <v>392</v>
      </c>
      <c r="B282" s="245" t="s">
        <v>818</v>
      </c>
      <c r="C282" s="221"/>
      <c r="D282" s="241" t="s">
        <v>843</v>
      </c>
      <c r="E282" s="244" t="s">
        <v>340</v>
      </c>
      <c r="F282" s="243">
        <v>15</v>
      </c>
      <c r="G282" s="254"/>
      <c r="H282" s="65">
        <f t="shared" si="8"/>
        <v>0</v>
      </c>
      <c r="I282" s="78" t="str">
        <f t="shared" si="9"/>
        <v>C</v>
      </c>
      <c r="J282" s="77" t="s">
        <v>967</v>
      </c>
    </row>
    <row r="283" spans="1:10" ht="15">
      <c r="A283" s="196">
        <v>393</v>
      </c>
      <c r="B283" s="245" t="s">
        <v>819</v>
      </c>
      <c r="C283" s="221"/>
      <c r="D283" s="241" t="s">
        <v>844</v>
      </c>
      <c r="E283" s="244" t="s">
        <v>310</v>
      </c>
      <c r="F283" s="243">
        <v>17.73</v>
      </c>
      <c r="G283" s="254"/>
      <c r="H283" s="65">
        <f t="shared" si="8"/>
        <v>0</v>
      </c>
      <c r="I283" s="78" t="str">
        <f t="shared" si="9"/>
        <v>C</v>
      </c>
      <c r="J283" s="77" t="s">
        <v>967</v>
      </c>
    </row>
    <row r="284" spans="1:10" ht="15">
      <c r="A284" s="196">
        <v>394</v>
      </c>
      <c r="B284" s="245" t="s">
        <v>820</v>
      </c>
      <c r="C284" s="221"/>
      <c r="D284" s="241" t="s">
        <v>845</v>
      </c>
      <c r="E284" s="244" t="s">
        <v>340</v>
      </c>
      <c r="F284" s="243">
        <v>104.55</v>
      </c>
      <c r="G284" s="254"/>
      <c r="H284" s="65">
        <f t="shared" si="8"/>
        <v>0</v>
      </c>
      <c r="I284" s="78" t="str">
        <f t="shared" si="9"/>
        <v>C</v>
      </c>
      <c r="J284" s="77" t="s">
        <v>967</v>
      </c>
    </row>
    <row r="285" spans="1:10" ht="15">
      <c r="A285" s="196">
        <v>395</v>
      </c>
      <c r="B285" s="245" t="s">
        <v>821</v>
      </c>
      <c r="C285" s="221" t="s">
        <v>243</v>
      </c>
      <c r="D285" s="241" t="s">
        <v>846</v>
      </c>
      <c r="E285" s="242" t="s">
        <v>2333</v>
      </c>
      <c r="F285" s="243">
        <v>3</v>
      </c>
      <c r="G285" s="254"/>
      <c r="H285" s="65">
        <f t="shared" si="8"/>
        <v>0</v>
      </c>
      <c r="I285" s="78" t="str">
        <f t="shared" si="9"/>
        <v>C</v>
      </c>
      <c r="J285" s="77" t="s">
        <v>967</v>
      </c>
    </row>
    <row r="286" spans="1:10" ht="15">
      <c r="A286" s="196">
        <v>396</v>
      </c>
      <c r="B286" s="245" t="s">
        <v>822</v>
      </c>
      <c r="C286" s="221"/>
      <c r="D286" s="241" t="s">
        <v>847</v>
      </c>
      <c r="E286" s="242" t="s">
        <v>2333</v>
      </c>
      <c r="F286" s="243">
        <v>5</v>
      </c>
      <c r="G286" s="254"/>
      <c r="H286" s="65">
        <f t="shared" si="8"/>
        <v>0</v>
      </c>
      <c r="I286" s="78" t="str">
        <f t="shared" si="9"/>
        <v>C</v>
      </c>
      <c r="J286" s="77" t="s">
        <v>967</v>
      </c>
    </row>
    <row r="287" spans="1:10" ht="15">
      <c r="A287" s="196">
        <v>397</v>
      </c>
      <c r="B287" s="245" t="s">
        <v>823</v>
      </c>
      <c r="C287" s="221"/>
      <c r="D287" s="241" t="s">
        <v>845</v>
      </c>
      <c r="E287" s="244" t="s">
        <v>340</v>
      </c>
      <c r="F287" s="243">
        <v>147.80000000000001</v>
      </c>
      <c r="G287" s="254"/>
      <c r="H287" s="65">
        <f t="shared" si="8"/>
        <v>0</v>
      </c>
      <c r="I287" s="78" t="str">
        <f t="shared" si="9"/>
        <v>C</v>
      </c>
      <c r="J287" s="77" t="s">
        <v>967</v>
      </c>
    </row>
    <row r="288" spans="1:10" ht="15">
      <c r="A288" s="196">
        <v>398</v>
      </c>
      <c r="B288" s="240" t="s">
        <v>2054</v>
      </c>
      <c r="C288" s="221" t="s">
        <v>243</v>
      </c>
      <c r="D288" s="241" t="s">
        <v>848</v>
      </c>
      <c r="E288" s="242" t="s">
        <v>2333</v>
      </c>
      <c r="F288" s="243">
        <v>1</v>
      </c>
      <c r="G288" s="254"/>
      <c r="H288" s="65">
        <f t="shared" si="8"/>
        <v>0</v>
      </c>
      <c r="I288" s="78" t="str">
        <f t="shared" si="9"/>
        <v>C</v>
      </c>
      <c r="J288" s="77" t="s">
        <v>967</v>
      </c>
    </row>
    <row r="289" spans="1:10" ht="15">
      <c r="A289" s="196">
        <v>399</v>
      </c>
      <c r="B289" s="240" t="s">
        <v>2055</v>
      </c>
      <c r="C289" s="221" t="s">
        <v>243</v>
      </c>
      <c r="D289" s="241" t="s">
        <v>849</v>
      </c>
      <c r="E289" s="242" t="s">
        <v>2333</v>
      </c>
      <c r="F289" s="243">
        <v>1</v>
      </c>
      <c r="G289" s="254"/>
      <c r="H289" s="65">
        <f t="shared" si="8"/>
        <v>0</v>
      </c>
      <c r="I289" s="78" t="str">
        <f t="shared" si="9"/>
        <v>C</v>
      </c>
      <c r="J289" s="77" t="s">
        <v>967</v>
      </c>
    </row>
    <row r="290" spans="1:10" ht="15">
      <c r="A290" s="202">
        <v>416</v>
      </c>
      <c r="B290" s="245" t="s">
        <v>868</v>
      </c>
      <c r="C290" s="221"/>
      <c r="D290" s="241" t="s">
        <v>871</v>
      </c>
      <c r="E290" s="244" t="s">
        <v>310</v>
      </c>
      <c r="F290" s="243">
        <v>86.11</v>
      </c>
      <c r="G290" s="254"/>
      <c r="H290" s="65">
        <f t="shared" si="8"/>
        <v>0</v>
      </c>
      <c r="I290" s="78" t="str">
        <f t="shared" si="9"/>
        <v>C</v>
      </c>
      <c r="J290" s="77" t="s">
        <v>967</v>
      </c>
    </row>
    <row r="291" spans="1:10" ht="15">
      <c r="A291" s="202">
        <v>417</v>
      </c>
      <c r="B291" s="240" t="s">
        <v>2056</v>
      </c>
      <c r="C291" s="221" t="s">
        <v>243</v>
      </c>
      <c r="D291" s="241" t="s">
        <v>872</v>
      </c>
      <c r="E291" s="242" t="s">
        <v>340</v>
      </c>
      <c r="F291" s="243">
        <v>212.5</v>
      </c>
      <c r="G291" s="254"/>
      <c r="H291" s="65">
        <f t="shared" si="8"/>
        <v>0</v>
      </c>
      <c r="I291" s="78" t="str">
        <f t="shared" si="9"/>
        <v>C</v>
      </c>
      <c r="J291" s="77" t="s">
        <v>967</v>
      </c>
    </row>
    <row r="292" spans="1:10" ht="15">
      <c r="A292" s="202">
        <v>418</v>
      </c>
      <c r="B292" s="240" t="s">
        <v>2057</v>
      </c>
      <c r="C292" s="221" t="s">
        <v>243</v>
      </c>
      <c r="D292" s="241" t="s">
        <v>873</v>
      </c>
      <c r="E292" s="242" t="s">
        <v>340</v>
      </c>
      <c r="F292" s="243">
        <v>23</v>
      </c>
      <c r="G292" s="254"/>
      <c r="H292" s="65">
        <f t="shared" si="8"/>
        <v>0</v>
      </c>
      <c r="I292" s="78" t="str">
        <f t="shared" si="9"/>
        <v>C</v>
      </c>
      <c r="J292" s="77" t="s">
        <v>967</v>
      </c>
    </row>
    <row r="293" spans="1:10" ht="15">
      <c r="A293" s="202">
        <v>419</v>
      </c>
      <c r="B293" s="240" t="s">
        <v>2058</v>
      </c>
      <c r="C293" s="221" t="s">
        <v>243</v>
      </c>
      <c r="D293" s="241" t="s">
        <v>874</v>
      </c>
      <c r="E293" s="244" t="s">
        <v>340</v>
      </c>
      <c r="F293" s="243">
        <v>50.3</v>
      </c>
      <c r="G293" s="254"/>
      <c r="H293" s="65">
        <f t="shared" si="8"/>
        <v>0</v>
      </c>
      <c r="I293" s="78" t="str">
        <f t="shared" si="9"/>
        <v>C</v>
      </c>
      <c r="J293" s="77" t="s">
        <v>967</v>
      </c>
    </row>
    <row r="294" spans="1:10" ht="15">
      <c r="A294" s="202">
        <v>420</v>
      </c>
      <c r="B294" s="245" t="s">
        <v>869</v>
      </c>
      <c r="C294" s="221"/>
      <c r="D294" s="241" t="s">
        <v>836</v>
      </c>
      <c r="E294" s="242" t="s">
        <v>2333</v>
      </c>
      <c r="F294" s="243">
        <v>8</v>
      </c>
      <c r="G294" s="254"/>
      <c r="H294" s="65">
        <f t="shared" si="8"/>
        <v>0</v>
      </c>
      <c r="I294" s="78" t="str">
        <f t="shared" si="9"/>
        <v>C</v>
      </c>
      <c r="J294" s="77" t="s">
        <v>967</v>
      </c>
    </row>
    <row r="295" spans="1:10" ht="15">
      <c r="A295" s="202">
        <v>421</v>
      </c>
      <c r="B295" s="245" t="s">
        <v>870</v>
      </c>
      <c r="C295" s="221"/>
      <c r="D295" s="241" t="s">
        <v>875</v>
      </c>
      <c r="E295" s="244" t="s">
        <v>340</v>
      </c>
      <c r="F295" s="243">
        <v>50.3</v>
      </c>
      <c r="G295" s="254"/>
      <c r="H295" s="65">
        <f t="shared" si="8"/>
        <v>0</v>
      </c>
      <c r="I295" s="78" t="str">
        <f t="shared" si="9"/>
        <v>C</v>
      </c>
      <c r="J295" s="77" t="s">
        <v>967</v>
      </c>
    </row>
    <row r="296" spans="1:10" ht="15">
      <c r="A296" s="203">
        <v>422</v>
      </c>
      <c r="B296" s="240" t="s">
        <v>2059</v>
      </c>
      <c r="C296" s="221" t="s">
        <v>243</v>
      </c>
      <c r="D296" s="241" t="s">
        <v>876</v>
      </c>
      <c r="E296" s="242" t="s">
        <v>2333</v>
      </c>
      <c r="F296" s="243">
        <v>1</v>
      </c>
      <c r="G296" s="254"/>
      <c r="H296" s="65">
        <f t="shared" si="8"/>
        <v>0</v>
      </c>
      <c r="I296" s="78" t="str">
        <f t="shared" si="9"/>
        <v>C</v>
      </c>
      <c r="J296" s="77" t="s">
        <v>967</v>
      </c>
    </row>
    <row r="297" spans="1:10" ht="15">
      <c r="A297" s="203">
        <v>423</v>
      </c>
      <c r="B297" s="240" t="s">
        <v>2060</v>
      </c>
      <c r="C297" s="221" t="s">
        <v>243</v>
      </c>
      <c r="D297" s="241" t="s">
        <v>876</v>
      </c>
      <c r="E297" s="242" t="s">
        <v>2333</v>
      </c>
      <c r="F297" s="243">
        <v>1</v>
      </c>
      <c r="G297" s="254"/>
      <c r="H297" s="65">
        <f t="shared" si="8"/>
        <v>0</v>
      </c>
      <c r="I297" s="78" t="str">
        <f t="shared" si="9"/>
        <v>C</v>
      </c>
      <c r="J297" s="77" t="s">
        <v>967</v>
      </c>
    </row>
    <row r="298" spans="1:10" ht="15">
      <c r="A298" s="203">
        <v>424</v>
      </c>
      <c r="B298" s="240" t="s">
        <v>2061</v>
      </c>
      <c r="C298" s="221" t="s">
        <v>243</v>
      </c>
      <c r="D298" s="241" t="s">
        <v>877</v>
      </c>
      <c r="E298" s="242" t="s">
        <v>2333</v>
      </c>
      <c r="F298" s="243">
        <v>1</v>
      </c>
      <c r="G298" s="254"/>
      <c r="H298" s="65">
        <f t="shared" si="8"/>
        <v>0</v>
      </c>
      <c r="I298" s="78" t="str">
        <f t="shared" si="9"/>
        <v>C</v>
      </c>
      <c r="J298" s="77" t="s">
        <v>967</v>
      </c>
    </row>
    <row r="299" spans="1:10" ht="15">
      <c r="A299" s="203">
        <v>425</v>
      </c>
      <c r="B299" s="240" t="s">
        <v>2062</v>
      </c>
      <c r="C299" s="221" t="s">
        <v>243</v>
      </c>
      <c r="D299" s="241" t="s">
        <v>878</v>
      </c>
      <c r="E299" s="242" t="s">
        <v>2333</v>
      </c>
      <c r="F299" s="243">
        <v>1</v>
      </c>
      <c r="G299" s="254"/>
      <c r="H299" s="65">
        <f t="shared" si="8"/>
        <v>0</v>
      </c>
      <c r="I299" s="78" t="str">
        <f t="shared" si="9"/>
        <v>C</v>
      </c>
      <c r="J299" s="77" t="s">
        <v>967</v>
      </c>
    </row>
    <row r="300" spans="1:10" ht="15">
      <c r="A300" s="203">
        <v>426</v>
      </c>
      <c r="B300" s="240" t="s">
        <v>2063</v>
      </c>
      <c r="C300" s="221" t="s">
        <v>243</v>
      </c>
      <c r="D300" s="241" t="s">
        <v>879</v>
      </c>
      <c r="E300" s="242" t="s">
        <v>2333</v>
      </c>
      <c r="F300" s="243">
        <v>3</v>
      </c>
      <c r="G300" s="254"/>
      <c r="H300" s="65">
        <f t="shared" si="8"/>
        <v>0</v>
      </c>
      <c r="I300" s="78" t="str">
        <f t="shared" si="9"/>
        <v>C</v>
      </c>
      <c r="J300" s="77" t="s">
        <v>967</v>
      </c>
    </row>
    <row r="301" spans="1:10" ht="15">
      <c r="A301" s="203">
        <v>427</v>
      </c>
      <c r="B301" s="240" t="s">
        <v>2064</v>
      </c>
      <c r="C301" s="221" t="s">
        <v>243</v>
      </c>
      <c r="D301" s="241" t="s">
        <v>880</v>
      </c>
      <c r="E301" s="242" t="s">
        <v>2333</v>
      </c>
      <c r="F301" s="243">
        <v>6</v>
      </c>
      <c r="G301" s="254"/>
      <c r="H301" s="65">
        <f t="shared" si="8"/>
        <v>0</v>
      </c>
      <c r="I301" s="78" t="str">
        <f t="shared" si="9"/>
        <v>C</v>
      </c>
      <c r="J301" s="77" t="s">
        <v>967</v>
      </c>
    </row>
    <row r="302" spans="1:10" ht="15">
      <c r="A302" s="203">
        <v>428</v>
      </c>
      <c r="B302" s="240" t="s">
        <v>2065</v>
      </c>
      <c r="C302" s="221" t="s">
        <v>243</v>
      </c>
      <c r="D302" s="241" t="s">
        <v>881</v>
      </c>
      <c r="E302" s="242" t="s">
        <v>2333</v>
      </c>
      <c r="F302" s="243">
        <v>6</v>
      </c>
      <c r="G302" s="254"/>
      <c r="H302" s="65">
        <f t="shared" si="8"/>
        <v>0</v>
      </c>
      <c r="I302" s="78" t="str">
        <f t="shared" si="9"/>
        <v>C</v>
      </c>
      <c r="J302" s="77" t="s">
        <v>967</v>
      </c>
    </row>
    <row r="303" spans="1:10" ht="15">
      <c r="A303" s="203">
        <v>429</v>
      </c>
      <c r="B303" s="240" t="s">
        <v>2066</v>
      </c>
      <c r="C303" s="221" t="s">
        <v>243</v>
      </c>
      <c r="D303" s="241" t="s">
        <v>882</v>
      </c>
      <c r="E303" s="242" t="s">
        <v>2333</v>
      </c>
      <c r="F303" s="243">
        <v>15</v>
      </c>
      <c r="G303" s="254"/>
      <c r="H303" s="65">
        <f t="shared" si="8"/>
        <v>0</v>
      </c>
      <c r="I303" s="78" t="str">
        <f t="shared" si="9"/>
        <v>C</v>
      </c>
      <c r="J303" s="77" t="s">
        <v>967</v>
      </c>
    </row>
    <row r="304" spans="1:10" ht="15">
      <c r="A304" s="203">
        <v>430</v>
      </c>
      <c r="B304" s="240" t="s">
        <v>2067</v>
      </c>
      <c r="C304" s="221" t="s">
        <v>243</v>
      </c>
      <c r="D304" s="241" t="s">
        <v>883</v>
      </c>
      <c r="E304" s="242" t="s">
        <v>2333</v>
      </c>
      <c r="F304" s="243">
        <v>13</v>
      </c>
      <c r="G304" s="254"/>
      <c r="H304" s="65">
        <f t="shared" si="8"/>
        <v>0</v>
      </c>
      <c r="I304" s="78" t="str">
        <f t="shared" si="9"/>
        <v>C</v>
      </c>
      <c r="J304" s="77" t="s">
        <v>967</v>
      </c>
    </row>
    <row r="305" spans="1:10" ht="15">
      <c r="A305" s="203">
        <v>431</v>
      </c>
      <c r="B305" s="240" t="s">
        <v>2068</v>
      </c>
      <c r="C305" s="221" t="s">
        <v>243</v>
      </c>
      <c r="D305" s="241" t="s">
        <v>884</v>
      </c>
      <c r="E305" s="242" t="s">
        <v>2333</v>
      </c>
      <c r="F305" s="243">
        <v>3</v>
      </c>
      <c r="G305" s="254"/>
      <c r="H305" s="65">
        <f t="shared" si="8"/>
        <v>0</v>
      </c>
      <c r="I305" s="78" t="str">
        <f t="shared" si="9"/>
        <v>C</v>
      </c>
      <c r="J305" s="77" t="s">
        <v>967</v>
      </c>
    </row>
    <row r="306" spans="1:10" ht="15">
      <c r="A306" s="203">
        <v>432</v>
      </c>
      <c r="B306" s="240" t="s">
        <v>2069</v>
      </c>
      <c r="C306" s="221" t="s">
        <v>243</v>
      </c>
      <c r="D306" s="241" t="s">
        <v>885</v>
      </c>
      <c r="E306" s="242" t="s">
        <v>2333</v>
      </c>
      <c r="F306" s="243">
        <v>3</v>
      </c>
      <c r="G306" s="254"/>
      <c r="H306" s="65">
        <f t="shared" si="8"/>
        <v>0</v>
      </c>
      <c r="I306" s="78" t="str">
        <f t="shared" si="9"/>
        <v>C</v>
      </c>
      <c r="J306" s="77" t="s">
        <v>967</v>
      </c>
    </row>
    <row r="307" spans="1:10" ht="15">
      <c r="A307" s="203">
        <v>433</v>
      </c>
      <c r="B307" s="240" t="s">
        <v>2070</v>
      </c>
      <c r="C307" s="221" t="s">
        <v>243</v>
      </c>
      <c r="D307" s="241" t="s">
        <v>886</v>
      </c>
      <c r="E307" s="242" t="s">
        <v>2333</v>
      </c>
      <c r="F307" s="243">
        <v>3</v>
      </c>
      <c r="G307" s="254"/>
      <c r="H307" s="65">
        <f t="shared" si="8"/>
        <v>0</v>
      </c>
      <c r="I307" s="78" t="str">
        <f t="shared" si="9"/>
        <v>C</v>
      </c>
      <c r="J307" s="77" t="s">
        <v>967</v>
      </c>
    </row>
    <row r="308" spans="1:10" ht="15">
      <c r="A308" s="203">
        <v>434</v>
      </c>
      <c r="B308" s="240" t="s">
        <v>2071</v>
      </c>
      <c r="C308" s="221" t="s">
        <v>243</v>
      </c>
      <c r="D308" s="241" t="s">
        <v>887</v>
      </c>
      <c r="E308" s="242" t="s">
        <v>2333</v>
      </c>
      <c r="F308" s="243">
        <v>2</v>
      </c>
      <c r="G308" s="254"/>
      <c r="H308" s="65">
        <f t="shared" si="8"/>
        <v>0</v>
      </c>
      <c r="I308" s="78" t="str">
        <f t="shared" si="9"/>
        <v>C</v>
      </c>
      <c r="J308" s="77" t="s">
        <v>967</v>
      </c>
    </row>
    <row r="309" spans="1:10" ht="15">
      <c r="A309" s="203">
        <v>435</v>
      </c>
      <c r="B309" s="240" t="s">
        <v>2072</v>
      </c>
      <c r="C309" s="221" t="s">
        <v>243</v>
      </c>
      <c r="D309" s="241" t="s">
        <v>888</v>
      </c>
      <c r="E309" s="242" t="s">
        <v>2333</v>
      </c>
      <c r="F309" s="243">
        <v>3</v>
      </c>
      <c r="G309" s="254"/>
      <c r="H309" s="65">
        <f t="shared" si="8"/>
        <v>0</v>
      </c>
      <c r="I309" s="78" t="str">
        <f t="shared" si="9"/>
        <v>C</v>
      </c>
      <c r="J309" s="77" t="s">
        <v>967</v>
      </c>
    </row>
    <row r="310" spans="1:10" ht="15">
      <c r="A310" s="203">
        <v>436</v>
      </c>
      <c r="B310" s="240" t="s">
        <v>2073</v>
      </c>
      <c r="C310" s="221" t="s">
        <v>243</v>
      </c>
      <c r="D310" s="241" t="s">
        <v>889</v>
      </c>
      <c r="E310" s="242" t="s">
        <v>2333</v>
      </c>
      <c r="F310" s="243">
        <v>1</v>
      </c>
      <c r="G310" s="254"/>
      <c r="H310" s="65">
        <f t="shared" si="8"/>
        <v>0</v>
      </c>
      <c r="I310" s="78" t="str">
        <f t="shared" si="9"/>
        <v>C</v>
      </c>
      <c r="J310" s="77" t="s">
        <v>967</v>
      </c>
    </row>
    <row r="311" spans="1:10" ht="15">
      <c r="A311" s="203">
        <v>437</v>
      </c>
      <c r="B311" s="240" t="s">
        <v>2074</v>
      </c>
      <c r="C311" s="221" t="s">
        <v>243</v>
      </c>
      <c r="D311" s="241" t="s">
        <v>890</v>
      </c>
      <c r="E311" s="242" t="s">
        <v>2333</v>
      </c>
      <c r="F311" s="243">
        <v>6</v>
      </c>
      <c r="G311" s="254"/>
      <c r="H311" s="65">
        <f t="shared" si="8"/>
        <v>0</v>
      </c>
      <c r="I311" s="78" t="str">
        <f t="shared" si="9"/>
        <v>C</v>
      </c>
      <c r="J311" s="77" t="s">
        <v>967</v>
      </c>
    </row>
    <row r="312" spans="1:10" ht="15">
      <c r="A312" s="203">
        <v>438</v>
      </c>
      <c r="B312" s="240" t="s">
        <v>2075</v>
      </c>
      <c r="C312" s="221" t="s">
        <v>243</v>
      </c>
      <c r="D312" s="241" t="s">
        <v>891</v>
      </c>
      <c r="E312" s="242" t="s">
        <v>2333</v>
      </c>
      <c r="F312" s="243">
        <v>1</v>
      </c>
      <c r="G312" s="254"/>
      <c r="H312" s="65">
        <f t="shared" si="8"/>
        <v>0</v>
      </c>
      <c r="I312" s="78" t="str">
        <f t="shared" si="9"/>
        <v>C</v>
      </c>
      <c r="J312" s="77" t="s">
        <v>967</v>
      </c>
    </row>
    <row r="313" spans="1:10" ht="15">
      <c r="A313" s="203">
        <v>439</v>
      </c>
      <c r="B313" s="240" t="s">
        <v>2076</v>
      </c>
      <c r="C313" s="221" t="s">
        <v>243</v>
      </c>
      <c r="D313" s="241" t="s">
        <v>892</v>
      </c>
      <c r="E313" s="242" t="s">
        <v>2333</v>
      </c>
      <c r="F313" s="243">
        <v>1</v>
      </c>
      <c r="G313" s="254"/>
      <c r="H313" s="65">
        <f t="shared" si="8"/>
        <v>0</v>
      </c>
      <c r="I313" s="78" t="str">
        <f t="shared" si="9"/>
        <v>C</v>
      </c>
      <c r="J313" s="77" t="s">
        <v>967</v>
      </c>
    </row>
    <row r="314" spans="1:10" ht="15">
      <c r="A314" s="203">
        <v>440</v>
      </c>
      <c r="B314" s="240" t="s">
        <v>2077</v>
      </c>
      <c r="C314" s="221" t="s">
        <v>243</v>
      </c>
      <c r="D314" s="241" t="s">
        <v>893</v>
      </c>
      <c r="E314" s="242" t="s">
        <v>2333</v>
      </c>
      <c r="F314" s="243">
        <v>1</v>
      </c>
      <c r="G314" s="254"/>
      <c r="H314" s="65">
        <f t="shared" si="8"/>
        <v>0</v>
      </c>
      <c r="I314" s="78" t="str">
        <f t="shared" si="9"/>
        <v>C</v>
      </c>
      <c r="J314" s="77" t="s">
        <v>967</v>
      </c>
    </row>
    <row r="315" spans="1:10" ht="15">
      <c r="A315" s="203">
        <v>441</v>
      </c>
      <c r="B315" s="240" t="s">
        <v>2078</v>
      </c>
      <c r="C315" s="221" t="s">
        <v>243</v>
      </c>
      <c r="D315" s="241" t="s">
        <v>894</v>
      </c>
      <c r="E315" s="242" t="s">
        <v>2333</v>
      </c>
      <c r="F315" s="243">
        <v>1</v>
      </c>
      <c r="G315" s="254"/>
      <c r="H315" s="65">
        <f t="shared" si="8"/>
        <v>0</v>
      </c>
      <c r="I315" s="78" t="str">
        <f t="shared" si="9"/>
        <v>C</v>
      </c>
      <c r="J315" s="77" t="s">
        <v>967</v>
      </c>
    </row>
    <row r="316" spans="1:10" ht="15">
      <c r="A316" s="203">
        <v>442</v>
      </c>
      <c r="B316" s="240" t="s">
        <v>2079</v>
      </c>
      <c r="C316" s="221" t="s">
        <v>243</v>
      </c>
      <c r="D316" s="241" t="s">
        <v>895</v>
      </c>
      <c r="E316" s="242" t="s">
        <v>2333</v>
      </c>
      <c r="F316" s="243">
        <v>2</v>
      </c>
      <c r="G316" s="254"/>
      <c r="H316" s="65">
        <f t="shared" si="8"/>
        <v>0</v>
      </c>
      <c r="I316" s="78" t="str">
        <f t="shared" si="9"/>
        <v>C</v>
      </c>
      <c r="J316" s="77" t="s">
        <v>967</v>
      </c>
    </row>
    <row r="317" spans="1:10" ht="15">
      <c r="A317" s="203">
        <v>443</v>
      </c>
      <c r="B317" s="240" t="s">
        <v>2080</v>
      </c>
      <c r="C317" s="221" t="s">
        <v>243</v>
      </c>
      <c r="D317" s="241" t="s">
        <v>896</v>
      </c>
      <c r="E317" s="242" t="s">
        <v>2333</v>
      </c>
      <c r="F317" s="243">
        <v>1</v>
      </c>
      <c r="G317" s="254"/>
      <c r="H317" s="65">
        <f t="shared" si="8"/>
        <v>0</v>
      </c>
      <c r="I317" s="78" t="str">
        <f t="shared" si="9"/>
        <v>C</v>
      </c>
      <c r="J317" s="77" t="s">
        <v>967</v>
      </c>
    </row>
    <row r="318" spans="1:10" ht="15">
      <c r="A318" s="203">
        <v>444</v>
      </c>
      <c r="B318" s="240" t="s">
        <v>2081</v>
      </c>
      <c r="C318" s="221" t="s">
        <v>243</v>
      </c>
      <c r="D318" s="241" t="s">
        <v>897</v>
      </c>
      <c r="E318" s="242" t="s">
        <v>2333</v>
      </c>
      <c r="F318" s="243">
        <v>3</v>
      </c>
      <c r="G318" s="254"/>
      <c r="H318" s="65">
        <f t="shared" si="8"/>
        <v>0</v>
      </c>
      <c r="I318" s="78" t="str">
        <f t="shared" si="9"/>
        <v>C</v>
      </c>
      <c r="J318" s="77" t="s">
        <v>967</v>
      </c>
    </row>
    <row r="319" spans="1:10" ht="15">
      <c r="A319" s="203">
        <v>445</v>
      </c>
      <c r="B319" s="240" t="s">
        <v>2082</v>
      </c>
      <c r="C319" s="221" t="s">
        <v>243</v>
      </c>
      <c r="D319" s="241" t="s">
        <v>898</v>
      </c>
      <c r="E319" s="242" t="s">
        <v>2333</v>
      </c>
      <c r="F319" s="243">
        <v>2</v>
      </c>
      <c r="G319" s="254"/>
      <c r="H319" s="65">
        <f t="shared" si="8"/>
        <v>0</v>
      </c>
      <c r="I319" s="78" t="str">
        <f t="shared" si="9"/>
        <v>C</v>
      </c>
      <c r="J319" s="77" t="s">
        <v>967</v>
      </c>
    </row>
    <row r="320" spans="1:10" ht="15">
      <c r="A320" s="203">
        <v>446</v>
      </c>
      <c r="B320" s="240" t="s">
        <v>2083</v>
      </c>
      <c r="C320" s="221" t="s">
        <v>243</v>
      </c>
      <c r="D320" s="241" t="s">
        <v>899</v>
      </c>
      <c r="E320" s="242" t="s">
        <v>2333</v>
      </c>
      <c r="F320" s="243">
        <v>3</v>
      </c>
      <c r="G320" s="254"/>
      <c r="H320" s="65">
        <f t="shared" si="8"/>
        <v>0</v>
      </c>
      <c r="I320" s="78" t="str">
        <f t="shared" si="9"/>
        <v>C</v>
      </c>
      <c r="J320" s="77" t="s">
        <v>967</v>
      </c>
    </row>
    <row r="321" spans="1:10" ht="15">
      <c r="A321" s="203">
        <v>447</v>
      </c>
      <c r="B321" s="240" t="s">
        <v>2084</v>
      </c>
      <c r="C321" s="221" t="s">
        <v>243</v>
      </c>
      <c r="D321" s="241" t="s">
        <v>900</v>
      </c>
      <c r="E321" s="242" t="s">
        <v>2333</v>
      </c>
      <c r="F321" s="243">
        <v>2</v>
      </c>
      <c r="G321" s="254"/>
      <c r="H321" s="65">
        <f t="shared" si="8"/>
        <v>0</v>
      </c>
      <c r="I321" s="78" t="str">
        <f t="shared" si="9"/>
        <v>C</v>
      </c>
      <c r="J321" s="77" t="s">
        <v>967</v>
      </c>
    </row>
    <row r="322" spans="1:10" ht="15">
      <c r="A322" s="203">
        <v>448</v>
      </c>
      <c r="B322" s="240" t="s">
        <v>2085</v>
      </c>
      <c r="C322" s="221" t="s">
        <v>243</v>
      </c>
      <c r="D322" s="241" t="s">
        <v>901</v>
      </c>
      <c r="E322" s="242" t="s">
        <v>2333</v>
      </c>
      <c r="F322" s="243">
        <v>2</v>
      </c>
      <c r="G322" s="254"/>
      <c r="H322" s="65">
        <f t="shared" si="8"/>
        <v>0</v>
      </c>
      <c r="I322" s="78" t="str">
        <f t="shared" si="9"/>
        <v>C</v>
      </c>
      <c r="J322" s="77" t="s">
        <v>967</v>
      </c>
    </row>
    <row r="323" spans="1:10" ht="15">
      <c r="A323" s="203">
        <v>449</v>
      </c>
      <c r="B323" s="240" t="s">
        <v>2086</v>
      </c>
      <c r="C323" s="221" t="s">
        <v>243</v>
      </c>
      <c r="D323" s="241" t="s">
        <v>902</v>
      </c>
      <c r="E323" s="242" t="s">
        <v>2333</v>
      </c>
      <c r="F323" s="243">
        <v>4</v>
      </c>
      <c r="G323" s="254"/>
      <c r="H323" s="65">
        <f t="shared" si="8"/>
        <v>0</v>
      </c>
      <c r="I323" s="78" t="str">
        <f t="shared" si="9"/>
        <v>C</v>
      </c>
      <c r="J323" s="77" t="s">
        <v>967</v>
      </c>
    </row>
    <row r="324" spans="1:10" ht="15">
      <c r="A324" s="203">
        <v>450</v>
      </c>
      <c r="B324" s="240" t="s">
        <v>2087</v>
      </c>
      <c r="C324" s="221" t="s">
        <v>243</v>
      </c>
      <c r="D324" s="241" t="s">
        <v>903</v>
      </c>
      <c r="E324" s="242" t="s">
        <v>2333</v>
      </c>
      <c r="F324" s="243">
        <v>2</v>
      </c>
      <c r="G324" s="254"/>
      <c r="H324" s="65">
        <f t="shared" si="8"/>
        <v>0</v>
      </c>
      <c r="I324" s="78" t="str">
        <f t="shared" si="9"/>
        <v>C</v>
      </c>
      <c r="J324" s="77" t="s">
        <v>967</v>
      </c>
    </row>
    <row r="325" spans="1:10" ht="15">
      <c r="A325" s="203">
        <v>451</v>
      </c>
      <c r="B325" s="240" t="s">
        <v>2088</v>
      </c>
      <c r="C325" s="221" t="s">
        <v>243</v>
      </c>
      <c r="D325" s="241" t="s">
        <v>904</v>
      </c>
      <c r="E325" s="242" t="s">
        <v>2333</v>
      </c>
      <c r="F325" s="243">
        <v>1</v>
      </c>
      <c r="G325" s="254"/>
      <c r="H325" s="65">
        <f t="shared" si="8"/>
        <v>0</v>
      </c>
      <c r="I325" s="78" t="str">
        <f t="shared" si="9"/>
        <v>C</v>
      </c>
      <c r="J325" s="77" t="s">
        <v>967</v>
      </c>
    </row>
    <row r="326" spans="1:10" ht="15">
      <c r="A326" s="203">
        <v>452</v>
      </c>
      <c r="B326" s="240" t="s">
        <v>2089</v>
      </c>
      <c r="C326" s="221" t="s">
        <v>243</v>
      </c>
      <c r="D326" s="241" t="s">
        <v>905</v>
      </c>
      <c r="E326" s="242" t="s">
        <v>2333</v>
      </c>
      <c r="F326" s="243">
        <v>8</v>
      </c>
      <c r="G326" s="254"/>
      <c r="H326" s="65">
        <f t="shared" si="8"/>
        <v>0</v>
      </c>
      <c r="I326" s="78" t="str">
        <f t="shared" si="9"/>
        <v>C</v>
      </c>
      <c r="J326" s="77" t="s">
        <v>967</v>
      </c>
    </row>
    <row r="327" spans="1:10" ht="15">
      <c r="A327" s="203">
        <v>453</v>
      </c>
      <c r="B327" s="240" t="s">
        <v>2090</v>
      </c>
      <c r="C327" s="221" t="s">
        <v>243</v>
      </c>
      <c r="D327" s="241" t="s">
        <v>906</v>
      </c>
      <c r="E327" s="242" t="s">
        <v>2333</v>
      </c>
      <c r="F327" s="243">
        <v>6</v>
      </c>
      <c r="G327" s="254"/>
      <c r="H327" s="65">
        <f t="shared" si="8"/>
        <v>0</v>
      </c>
      <c r="I327" s="78" t="str">
        <f t="shared" si="9"/>
        <v>C</v>
      </c>
      <c r="J327" s="77" t="s">
        <v>967</v>
      </c>
    </row>
    <row r="328" spans="1:10" ht="15">
      <c r="A328" s="203">
        <v>454</v>
      </c>
      <c r="B328" s="240" t="s">
        <v>2091</v>
      </c>
      <c r="C328" s="221" t="s">
        <v>243</v>
      </c>
      <c r="D328" s="241" t="s">
        <v>907</v>
      </c>
      <c r="E328" s="242" t="s">
        <v>2333</v>
      </c>
      <c r="F328" s="243">
        <v>1</v>
      </c>
      <c r="G328" s="254"/>
      <c r="H328" s="65">
        <f t="shared" si="8"/>
        <v>0</v>
      </c>
      <c r="I328" s="78" t="str">
        <f t="shared" si="9"/>
        <v>C</v>
      </c>
      <c r="J328" s="77" t="s">
        <v>967</v>
      </c>
    </row>
    <row r="329" spans="1:10" ht="15">
      <c r="A329" s="203">
        <v>455</v>
      </c>
      <c r="B329" s="240" t="s">
        <v>2092</v>
      </c>
      <c r="C329" s="221" t="s">
        <v>243</v>
      </c>
      <c r="D329" s="241" t="s">
        <v>908</v>
      </c>
      <c r="E329" s="242" t="s">
        <v>2333</v>
      </c>
      <c r="F329" s="243">
        <v>4</v>
      </c>
      <c r="G329" s="254"/>
      <c r="H329" s="65">
        <f t="shared" si="8"/>
        <v>0</v>
      </c>
      <c r="I329" s="78" t="str">
        <f t="shared" si="9"/>
        <v>C</v>
      </c>
      <c r="J329" s="77" t="s">
        <v>967</v>
      </c>
    </row>
    <row r="330" spans="1:10" ht="15">
      <c r="A330" s="203">
        <v>456</v>
      </c>
      <c r="B330" s="240" t="s">
        <v>2093</v>
      </c>
      <c r="C330" s="221" t="s">
        <v>243</v>
      </c>
      <c r="D330" s="241" t="s">
        <v>909</v>
      </c>
      <c r="E330" s="242" t="s">
        <v>2333</v>
      </c>
      <c r="F330" s="243">
        <v>2</v>
      </c>
      <c r="G330" s="254"/>
      <c r="H330" s="65">
        <f t="shared" si="8"/>
        <v>0</v>
      </c>
      <c r="I330" s="78" t="str">
        <f t="shared" si="9"/>
        <v>C</v>
      </c>
      <c r="J330" s="77" t="s">
        <v>967</v>
      </c>
    </row>
    <row r="331" spans="1:10" ht="15">
      <c r="A331" s="203">
        <v>457</v>
      </c>
      <c r="B331" s="240" t="s">
        <v>2094</v>
      </c>
      <c r="C331" s="221" t="s">
        <v>243</v>
      </c>
      <c r="D331" s="241" t="s">
        <v>910</v>
      </c>
      <c r="E331" s="242" t="s">
        <v>2333</v>
      </c>
      <c r="F331" s="243">
        <v>1</v>
      </c>
      <c r="G331" s="254"/>
      <c r="H331" s="65">
        <f t="shared" si="8"/>
        <v>0</v>
      </c>
      <c r="I331" s="78" t="str">
        <f t="shared" si="9"/>
        <v>C</v>
      </c>
      <c r="J331" s="77" t="s">
        <v>967</v>
      </c>
    </row>
    <row r="332" spans="1:10" ht="15">
      <c r="A332" s="203">
        <v>458</v>
      </c>
      <c r="B332" s="240" t="s">
        <v>2095</v>
      </c>
      <c r="C332" s="221" t="s">
        <v>243</v>
      </c>
      <c r="D332" s="241" t="s">
        <v>911</v>
      </c>
      <c r="E332" s="242" t="s">
        <v>2333</v>
      </c>
      <c r="F332" s="243">
        <v>1</v>
      </c>
      <c r="G332" s="254"/>
      <c r="H332" s="65">
        <f t="shared" si="8"/>
        <v>0</v>
      </c>
      <c r="I332" s="78" t="str">
        <f t="shared" si="9"/>
        <v>C</v>
      </c>
      <c r="J332" s="77" t="s">
        <v>967</v>
      </c>
    </row>
    <row r="333" spans="1:10" ht="15">
      <c r="A333" s="203">
        <v>459</v>
      </c>
      <c r="B333" s="240" t="s">
        <v>2096</v>
      </c>
      <c r="C333" s="221" t="s">
        <v>243</v>
      </c>
      <c r="D333" s="241" t="s">
        <v>912</v>
      </c>
      <c r="E333" s="242" t="s">
        <v>2333</v>
      </c>
      <c r="F333" s="243">
        <v>3</v>
      </c>
      <c r="G333" s="254"/>
      <c r="H333" s="65">
        <f t="shared" si="8"/>
        <v>0</v>
      </c>
      <c r="I333" s="78" t="str">
        <f t="shared" si="9"/>
        <v>C</v>
      </c>
      <c r="J333" s="77" t="s">
        <v>967</v>
      </c>
    </row>
    <row r="334" spans="1:10" ht="15">
      <c r="A334" s="203">
        <v>460</v>
      </c>
      <c r="B334" s="240" t="s">
        <v>2097</v>
      </c>
      <c r="C334" s="221" t="s">
        <v>243</v>
      </c>
      <c r="D334" s="241" t="s">
        <v>913</v>
      </c>
      <c r="E334" s="242" t="s">
        <v>2333</v>
      </c>
      <c r="F334" s="243">
        <v>1</v>
      </c>
      <c r="G334" s="254"/>
      <c r="H334" s="65">
        <f t="shared" si="8"/>
        <v>0</v>
      </c>
      <c r="I334" s="78" t="str">
        <f t="shared" si="9"/>
        <v>C</v>
      </c>
      <c r="J334" s="77" t="s">
        <v>967</v>
      </c>
    </row>
    <row r="335" spans="1:10" ht="15">
      <c r="A335" s="203">
        <v>461</v>
      </c>
      <c r="B335" s="240" t="s">
        <v>2098</v>
      </c>
      <c r="C335" s="221" t="s">
        <v>243</v>
      </c>
      <c r="D335" s="241" t="s">
        <v>914</v>
      </c>
      <c r="E335" s="242" t="s">
        <v>2333</v>
      </c>
      <c r="F335" s="243">
        <v>1</v>
      </c>
      <c r="G335" s="254"/>
      <c r="H335" s="65">
        <f t="shared" si="8"/>
        <v>0</v>
      </c>
      <c r="I335" s="78" t="str">
        <f t="shared" si="9"/>
        <v>C</v>
      </c>
      <c r="J335" s="77" t="s">
        <v>967</v>
      </c>
    </row>
    <row r="336" spans="1:10" ht="15">
      <c r="A336" s="203">
        <v>462</v>
      </c>
      <c r="B336" s="240" t="s">
        <v>2099</v>
      </c>
      <c r="C336" s="221" t="s">
        <v>243</v>
      </c>
      <c r="D336" s="241" t="s">
        <v>915</v>
      </c>
      <c r="E336" s="242" t="s">
        <v>2333</v>
      </c>
      <c r="F336" s="243">
        <v>2</v>
      </c>
      <c r="G336" s="254"/>
      <c r="H336" s="65">
        <f t="shared" si="8"/>
        <v>0</v>
      </c>
      <c r="I336" s="78" t="str">
        <f t="shared" si="9"/>
        <v>C</v>
      </c>
      <c r="J336" s="77" t="s">
        <v>967</v>
      </c>
    </row>
    <row r="337" spans="1:10" ht="15">
      <c r="A337" s="203">
        <v>463</v>
      </c>
      <c r="B337" s="240" t="s">
        <v>2100</v>
      </c>
      <c r="C337" s="221" t="s">
        <v>243</v>
      </c>
      <c r="D337" s="241" t="s">
        <v>916</v>
      </c>
      <c r="E337" s="242" t="s">
        <v>2333</v>
      </c>
      <c r="F337" s="243">
        <v>2</v>
      </c>
      <c r="G337" s="254"/>
      <c r="H337" s="65">
        <f t="shared" si="8"/>
        <v>0</v>
      </c>
      <c r="I337" s="78" t="str">
        <f t="shared" si="9"/>
        <v>C</v>
      </c>
      <c r="J337" s="77" t="s">
        <v>967</v>
      </c>
    </row>
    <row r="338" spans="1:10" ht="15">
      <c r="A338" s="203">
        <v>464</v>
      </c>
      <c r="B338" s="240" t="s">
        <v>2101</v>
      </c>
      <c r="C338" s="221" t="s">
        <v>243</v>
      </c>
      <c r="D338" s="241" t="s">
        <v>917</v>
      </c>
      <c r="E338" s="242" t="s">
        <v>2333</v>
      </c>
      <c r="F338" s="243">
        <v>1</v>
      </c>
      <c r="G338" s="254"/>
      <c r="H338" s="65">
        <f t="shared" si="8"/>
        <v>0</v>
      </c>
      <c r="I338" s="78" t="str">
        <f t="shared" si="9"/>
        <v>C</v>
      </c>
      <c r="J338" s="77" t="s">
        <v>967</v>
      </c>
    </row>
    <row r="339" spans="1:10" ht="15">
      <c r="A339" s="203">
        <v>465</v>
      </c>
      <c r="B339" s="240" t="s">
        <v>2102</v>
      </c>
      <c r="C339" s="221" t="s">
        <v>243</v>
      </c>
      <c r="D339" s="241" t="s">
        <v>918</v>
      </c>
      <c r="E339" s="242" t="s">
        <v>2333</v>
      </c>
      <c r="F339" s="243">
        <v>2</v>
      </c>
      <c r="G339" s="254"/>
      <c r="H339" s="65">
        <f t="shared" ref="H339:H402" si="10">+IF(AND(F339="",G339=""),"",ROUND(F339*G339,2))</f>
        <v>0</v>
      </c>
      <c r="I339" s="78" t="str">
        <f t="shared" ref="I339:I402" si="11">IF(E339&lt;&gt;"","C","")</f>
        <v>C</v>
      </c>
      <c r="J339" s="77" t="s">
        <v>967</v>
      </c>
    </row>
    <row r="340" spans="1:10" ht="15">
      <c r="A340" s="203">
        <v>466</v>
      </c>
      <c r="B340" s="240" t="s">
        <v>2103</v>
      </c>
      <c r="C340" s="221" t="s">
        <v>243</v>
      </c>
      <c r="D340" s="241" t="s">
        <v>919</v>
      </c>
      <c r="E340" s="242" t="s">
        <v>2333</v>
      </c>
      <c r="F340" s="243">
        <v>4</v>
      </c>
      <c r="G340" s="254"/>
      <c r="H340" s="65">
        <f t="shared" si="10"/>
        <v>0</v>
      </c>
      <c r="I340" s="78" t="str">
        <f t="shared" si="11"/>
        <v>C</v>
      </c>
      <c r="J340" s="77" t="s">
        <v>967</v>
      </c>
    </row>
    <row r="341" spans="1:10" ht="15">
      <c r="A341" s="203">
        <v>467</v>
      </c>
      <c r="B341" s="240" t="s">
        <v>2104</v>
      </c>
      <c r="C341" s="221" t="s">
        <v>243</v>
      </c>
      <c r="D341" s="241" t="s">
        <v>920</v>
      </c>
      <c r="E341" s="242" t="s">
        <v>2333</v>
      </c>
      <c r="F341" s="243">
        <v>4</v>
      </c>
      <c r="G341" s="254"/>
      <c r="H341" s="65">
        <f t="shared" si="10"/>
        <v>0</v>
      </c>
      <c r="I341" s="78" t="str">
        <f t="shared" si="11"/>
        <v>C</v>
      </c>
      <c r="J341" s="77" t="s">
        <v>967</v>
      </c>
    </row>
    <row r="342" spans="1:10" ht="15">
      <c r="A342" s="203">
        <v>468</v>
      </c>
      <c r="B342" s="240" t="s">
        <v>2105</v>
      </c>
      <c r="C342" s="221" t="s">
        <v>243</v>
      </c>
      <c r="D342" s="241" t="s">
        <v>921</v>
      </c>
      <c r="E342" s="242" t="s">
        <v>2333</v>
      </c>
      <c r="F342" s="243">
        <v>2</v>
      </c>
      <c r="G342" s="254"/>
      <c r="H342" s="65">
        <f t="shared" si="10"/>
        <v>0</v>
      </c>
      <c r="I342" s="78" t="str">
        <f t="shared" si="11"/>
        <v>C</v>
      </c>
      <c r="J342" s="77" t="s">
        <v>967</v>
      </c>
    </row>
    <row r="343" spans="1:10" ht="15">
      <c r="A343" s="203">
        <v>469</v>
      </c>
      <c r="B343" s="240" t="s">
        <v>2106</v>
      </c>
      <c r="C343" s="221" t="s">
        <v>243</v>
      </c>
      <c r="D343" s="241" t="s">
        <v>922</v>
      </c>
      <c r="E343" s="242" t="s">
        <v>2333</v>
      </c>
      <c r="F343" s="243">
        <v>1</v>
      </c>
      <c r="G343" s="254"/>
      <c r="H343" s="65">
        <f t="shared" si="10"/>
        <v>0</v>
      </c>
      <c r="I343" s="78" t="str">
        <f t="shared" si="11"/>
        <v>C</v>
      </c>
      <c r="J343" s="77" t="s">
        <v>967</v>
      </c>
    </row>
    <row r="344" spans="1:10" ht="15">
      <c r="A344" s="203">
        <v>470</v>
      </c>
      <c r="B344" s="240" t="s">
        <v>2107</v>
      </c>
      <c r="C344" s="221" t="s">
        <v>243</v>
      </c>
      <c r="D344" s="241" t="s">
        <v>923</v>
      </c>
      <c r="E344" s="242" t="s">
        <v>2333</v>
      </c>
      <c r="F344" s="243">
        <v>1</v>
      </c>
      <c r="G344" s="254"/>
      <c r="H344" s="65">
        <f t="shared" si="10"/>
        <v>0</v>
      </c>
      <c r="I344" s="78" t="str">
        <f t="shared" si="11"/>
        <v>C</v>
      </c>
      <c r="J344" s="77" t="s">
        <v>967</v>
      </c>
    </row>
    <row r="345" spans="1:10" ht="15">
      <c r="A345" s="203">
        <v>471</v>
      </c>
      <c r="B345" s="240" t="s">
        <v>2108</v>
      </c>
      <c r="C345" s="221" t="s">
        <v>243</v>
      </c>
      <c r="D345" s="241" t="s">
        <v>924</v>
      </c>
      <c r="E345" s="242" t="s">
        <v>2333</v>
      </c>
      <c r="F345" s="243">
        <v>2</v>
      </c>
      <c r="G345" s="254"/>
      <c r="H345" s="65">
        <f t="shared" si="10"/>
        <v>0</v>
      </c>
      <c r="I345" s="78" t="str">
        <f t="shared" si="11"/>
        <v>C</v>
      </c>
      <c r="J345" s="77" t="s">
        <v>967</v>
      </c>
    </row>
    <row r="346" spans="1:10" ht="15">
      <c r="A346" s="203">
        <v>472</v>
      </c>
      <c r="B346" s="240" t="s">
        <v>2109</v>
      </c>
      <c r="C346" s="221" t="s">
        <v>243</v>
      </c>
      <c r="D346" s="241" t="s">
        <v>925</v>
      </c>
      <c r="E346" s="242" t="s">
        <v>2333</v>
      </c>
      <c r="F346" s="243">
        <v>1</v>
      </c>
      <c r="G346" s="254"/>
      <c r="H346" s="65">
        <f t="shared" si="10"/>
        <v>0</v>
      </c>
      <c r="I346" s="78" t="str">
        <f t="shared" si="11"/>
        <v>C</v>
      </c>
      <c r="J346" s="77" t="s">
        <v>967</v>
      </c>
    </row>
    <row r="347" spans="1:10" ht="15">
      <c r="A347" s="203">
        <v>473</v>
      </c>
      <c r="B347" s="240" t="s">
        <v>2110</v>
      </c>
      <c r="C347" s="221" t="s">
        <v>243</v>
      </c>
      <c r="D347" s="241" t="s">
        <v>926</v>
      </c>
      <c r="E347" s="242" t="s">
        <v>2333</v>
      </c>
      <c r="F347" s="243">
        <v>1</v>
      </c>
      <c r="G347" s="254"/>
      <c r="H347" s="65">
        <f t="shared" si="10"/>
        <v>0</v>
      </c>
      <c r="I347" s="78" t="str">
        <f t="shared" si="11"/>
        <v>C</v>
      </c>
      <c r="J347" s="77" t="s">
        <v>967</v>
      </c>
    </row>
    <row r="348" spans="1:10" ht="15">
      <c r="A348" s="203">
        <v>474</v>
      </c>
      <c r="B348" s="240" t="s">
        <v>2111</v>
      </c>
      <c r="C348" s="221" t="s">
        <v>243</v>
      </c>
      <c r="D348" s="241" t="s">
        <v>925</v>
      </c>
      <c r="E348" s="242" t="s">
        <v>2333</v>
      </c>
      <c r="F348" s="243">
        <v>2</v>
      </c>
      <c r="G348" s="254"/>
      <c r="H348" s="65">
        <f t="shared" si="10"/>
        <v>0</v>
      </c>
      <c r="I348" s="78" t="str">
        <f t="shared" si="11"/>
        <v>C</v>
      </c>
      <c r="J348" s="77" t="s">
        <v>967</v>
      </c>
    </row>
    <row r="349" spans="1:10" ht="15">
      <c r="A349" s="203">
        <v>475</v>
      </c>
      <c r="B349" s="240" t="s">
        <v>2112</v>
      </c>
      <c r="C349" s="221" t="s">
        <v>243</v>
      </c>
      <c r="D349" s="241" t="s">
        <v>927</v>
      </c>
      <c r="E349" s="244" t="s">
        <v>310</v>
      </c>
      <c r="F349" s="243">
        <v>30.24</v>
      </c>
      <c r="G349" s="254"/>
      <c r="H349" s="65">
        <f t="shared" si="10"/>
        <v>0</v>
      </c>
      <c r="I349" s="78" t="str">
        <f t="shared" si="11"/>
        <v>C</v>
      </c>
      <c r="J349" s="77" t="s">
        <v>967</v>
      </c>
    </row>
    <row r="350" spans="1:10" ht="15">
      <c r="A350" s="203">
        <v>476</v>
      </c>
      <c r="B350" s="240" t="s">
        <v>2113</v>
      </c>
      <c r="C350" s="221" t="s">
        <v>243</v>
      </c>
      <c r="D350" s="241" t="s">
        <v>928</v>
      </c>
      <c r="E350" s="242" t="s">
        <v>2333</v>
      </c>
      <c r="F350" s="243">
        <v>1</v>
      </c>
      <c r="G350" s="254"/>
      <c r="H350" s="65">
        <f t="shared" si="10"/>
        <v>0</v>
      </c>
      <c r="I350" s="78" t="str">
        <f t="shared" si="11"/>
        <v>C</v>
      </c>
      <c r="J350" s="77" t="s">
        <v>967</v>
      </c>
    </row>
    <row r="351" spans="1:10" ht="15">
      <c r="A351" s="203">
        <v>477</v>
      </c>
      <c r="B351" s="240" t="s">
        <v>2114</v>
      </c>
      <c r="C351" s="221" t="s">
        <v>243</v>
      </c>
      <c r="D351" s="241" t="s">
        <v>929</v>
      </c>
      <c r="E351" s="242" t="s">
        <v>2333</v>
      </c>
      <c r="F351" s="243">
        <v>43</v>
      </c>
      <c r="G351" s="254"/>
      <c r="H351" s="65">
        <f t="shared" si="10"/>
        <v>0</v>
      </c>
      <c r="I351" s="78" t="str">
        <f t="shared" si="11"/>
        <v>C</v>
      </c>
      <c r="J351" s="77" t="s">
        <v>967</v>
      </c>
    </row>
    <row r="352" spans="1:10" ht="15">
      <c r="A352" s="203">
        <v>478</v>
      </c>
      <c r="B352" s="240" t="s">
        <v>2115</v>
      </c>
      <c r="C352" s="221" t="s">
        <v>243</v>
      </c>
      <c r="D352" s="241" t="s">
        <v>930</v>
      </c>
      <c r="E352" s="242" t="s">
        <v>2333</v>
      </c>
      <c r="F352" s="243">
        <v>3</v>
      </c>
      <c r="G352" s="254"/>
      <c r="H352" s="65">
        <f t="shared" si="10"/>
        <v>0</v>
      </c>
      <c r="I352" s="78" t="str">
        <f t="shared" si="11"/>
        <v>C</v>
      </c>
      <c r="J352" s="77" t="s">
        <v>967</v>
      </c>
    </row>
    <row r="353" spans="1:10" ht="15">
      <c r="A353" s="204">
        <v>479</v>
      </c>
      <c r="B353" s="245" t="s">
        <v>931</v>
      </c>
      <c r="C353" s="221"/>
      <c r="D353" s="241" t="s">
        <v>932</v>
      </c>
      <c r="E353" s="244" t="s">
        <v>340</v>
      </c>
      <c r="F353" s="243">
        <v>214</v>
      </c>
      <c r="G353" s="254"/>
      <c r="H353" s="65">
        <f t="shared" si="10"/>
        <v>0</v>
      </c>
      <c r="I353" s="78" t="str">
        <f t="shared" si="11"/>
        <v>C</v>
      </c>
      <c r="J353" s="77" t="s">
        <v>967</v>
      </c>
    </row>
    <row r="354" spans="1:10" ht="15">
      <c r="A354" s="205">
        <v>480</v>
      </c>
      <c r="B354" s="240" t="s">
        <v>2116</v>
      </c>
      <c r="C354" s="221" t="s">
        <v>243</v>
      </c>
      <c r="D354" s="241" t="s">
        <v>934</v>
      </c>
      <c r="E354" s="242" t="s">
        <v>2333</v>
      </c>
      <c r="F354" s="243">
        <v>45</v>
      </c>
      <c r="G354" s="254"/>
      <c r="H354" s="65">
        <f t="shared" si="10"/>
        <v>0</v>
      </c>
      <c r="I354" s="78" t="str">
        <f t="shared" si="11"/>
        <v>C</v>
      </c>
      <c r="J354" s="77" t="s">
        <v>967</v>
      </c>
    </row>
    <row r="355" spans="1:10" ht="15">
      <c r="A355" s="205">
        <v>481</v>
      </c>
      <c r="B355" s="240" t="s">
        <v>2117</v>
      </c>
      <c r="C355" s="221" t="s">
        <v>243</v>
      </c>
      <c r="D355" s="241" t="s">
        <v>935</v>
      </c>
      <c r="E355" s="242" t="s">
        <v>2333</v>
      </c>
      <c r="F355" s="243">
        <v>2</v>
      </c>
      <c r="G355" s="254"/>
      <c r="H355" s="65">
        <f t="shared" si="10"/>
        <v>0</v>
      </c>
      <c r="I355" s="78" t="str">
        <f t="shared" si="11"/>
        <v>C</v>
      </c>
      <c r="J355" s="77" t="s">
        <v>967</v>
      </c>
    </row>
    <row r="356" spans="1:10" ht="15">
      <c r="A356" s="205">
        <v>482</v>
      </c>
      <c r="B356" s="240" t="s">
        <v>2118</v>
      </c>
      <c r="C356" s="221" t="s">
        <v>243</v>
      </c>
      <c r="D356" s="241" t="s">
        <v>936</v>
      </c>
      <c r="E356" s="242" t="s">
        <v>2333</v>
      </c>
      <c r="F356" s="243">
        <v>5</v>
      </c>
      <c r="G356" s="254"/>
      <c r="H356" s="65">
        <f t="shared" si="10"/>
        <v>0</v>
      </c>
      <c r="I356" s="78" t="str">
        <f t="shared" si="11"/>
        <v>C</v>
      </c>
      <c r="J356" s="77" t="s">
        <v>967</v>
      </c>
    </row>
    <row r="357" spans="1:10" ht="15">
      <c r="A357" s="205">
        <v>483</v>
      </c>
      <c r="B357" s="240" t="s">
        <v>2119</v>
      </c>
      <c r="C357" s="221" t="s">
        <v>243</v>
      </c>
      <c r="D357" s="241" t="s">
        <v>937</v>
      </c>
      <c r="E357" s="242" t="s">
        <v>2333</v>
      </c>
      <c r="F357" s="243">
        <v>3</v>
      </c>
      <c r="G357" s="254"/>
      <c r="H357" s="65">
        <f t="shared" si="10"/>
        <v>0</v>
      </c>
      <c r="I357" s="78" t="str">
        <f t="shared" si="11"/>
        <v>C</v>
      </c>
      <c r="J357" s="77" t="s">
        <v>967</v>
      </c>
    </row>
    <row r="358" spans="1:10" ht="15">
      <c r="A358" s="205">
        <v>484</v>
      </c>
      <c r="B358" s="240" t="s">
        <v>2120</v>
      </c>
      <c r="C358" s="221" t="s">
        <v>243</v>
      </c>
      <c r="D358" s="241" t="s">
        <v>938</v>
      </c>
      <c r="E358" s="242" t="s">
        <v>2333</v>
      </c>
      <c r="F358" s="243">
        <v>5</v>
      </c>
      <c r="G358" s="254"/>
      <c r="H358" s="65">
        <f t="shared" si="10"/>
        <v>0</v>
      </c>
      <c r="I358" s="78" t="str">
        <f t="shared" si="11"/>
        <v>C</v>
      </c>
      <c r="J358" s="77" t="s">
        <v>967</v>
      </c>
    </row>
    <row r="359" spans="1:10" ht="15">
      <c r="A359" s="205">
        <v>485</v>
      </c>
      <c r="B359" s="240" t="s">
        <v>2121</v>
      </c>
      <c r="C359" s="221" t="s">
        <v>243</v>
      </c>
      <c r="D359" s="241" t="s">
        <v>939</v>
      </c>
      <c r="E359" s="242" t="s">
        <v>2333</v>
      </c>
      <c r="F359" s="243">
        <v>1</v>
      </c>
      <c r="G359" s="254"/>
      <c r="H359" s="65">
        <f t="shared" si="10"/>
        <v>0</v>
      </c>
      <c r="I359" s="78" t="str">
        <f t="shared" si="11"/>
        <v>C</v>
      </c>
      <c r="J359" s="77" t="s">
        <v>967</v>
      </c>
    </row>
    <row r="360" spans="1:10" ht="15">
      <c r="A360" s="205">
        <v>486</v>
      </c>
      <c r="B360" s="240" t="s">
        <v>2122</v>
      </c>
      <c r="C360" s="221" t="s">
        <v>243</v>
      </c>
      <c r="D360" s="241" t="s">
        <v>940</v>
      </c>
      <c r="E360" s="242" t="s">
        <v>2333</v>
      </c>
      <c r="F360" s="243">
        <v>32</v>
      </c>
      <c r="G360" s="254"/>
      <c r="H360" s="65">
        <f t="shared" si="10"/>
        <v>0</v>
      </c>
      <c r="I360" s="78" t="str">
        <f t="shared" si="11"/>
        <v>C</v>
      </c>
      <c r="J360" s="77" t="s">
        <v>967</v>
      </c>
    </row>
    <row r="361" spans="1:10" ht="15">
      <c r="A361" s="205">
        <v>487</v>
      </c>
      <c r="B361" s="240" t="s">
        <v>2123</v>
      </c>
      <c r="C361" s="221" t="s">
        <v>243</v>
      </c>
      <c r="D361" s="241" t="s">
        <v>941</v>
      </c>
      <c r="E361" s="242" t="s">
        <v>2333</v>
      </c>
      <c r="F361" s="243">
        <v>17</v>
      </c>
      <c r="G361" s="254"/>
      <c r="H361" s="65">
        <f t="shared" si="10"/>
        <v>0</v>
      </c>
      <c r="I361" s="78" t="str">
        <f t="shared" si="11"/>
        <v>C</v>
      </c>
      <c r="J361" s="77" t="s">
        <v>967</v>
      </c>
    </row>
    <row r="362" spans="1:10" ht="15">
      <c r="A362" s="205">
        <v>488</v>
      </c>
      <c r="B362" s="240" t="s">
        <v>2124</v>
      </c>
      <c r="C362" s="221" t="s">
        <v>243</v>
      </c>
      <c r="D362" s="241" t="s">
        <v>942</v>
      </c>
      <c r="E362" s="242" t="s">
        <v>2333</v>
      </c>
      <c r="F362" s="243">
        <v>23</v>
      </c>
      <c r="G362" s="254"/>
      <c r="H362" s="65">
        <f t="shared" si="10"/>
        <v>0</v>
      </c>
      <c r="I362" s="78" t="str">
        <f t="shared" si="11"/>
        <v>C</v>
      </c>
      <c r="J362" s="77" t="s">
        <v>967</v>
      </c>
    </row>
    <row r="363" spans="1:10" ht="15">
      <c r="A363" s="205">
        <v>489</v>
      </c>
      <c r="B363" s="240" t="s">
        <v>2125</v>
      </c>
      <c r="C363" s="221" t="s">
        <v>243</v>
      </c>
      <c r="D363" s="241" t="s">
        <v>943</v>
      </c>
      <c r="E363" s="242" t="s">
        <v>2333</v>
      </c>
      <c r="F363" s="243">
        <v>1</v>
      </c>
      <c r="G363" s="254"/>
      <c r="H363" s="65">
        <f t="shared" si="10"/>
        <v>0</v>
      </c>
      <c r="I363" s="78" t="str">
        <f t="shared" si="11"/>
        <v>C</v>
      </c>
      <c r="J363" s="77" t="s">
        <v>967</v>
      </c>
    </row>
    <row r="364" spans="1:10" ht="15">
      <c r="A364" s="205">
        <v>490</v>
      </c>
      <c r="B364" s="240" t="s">
        <v>2126</v>
      </c>
      <c r="C364" s="221" t="s">
        <v>243</v>
      </c>
      <c r="D364" s="241" t="s">
        <v>944</v>
      </c>
      <c r="E364" s="242" t="s">
        <v>2333</v>
      </c>
      <c r="F364" s="243">
        <v>5</v>
      </c>
      <c r="G364" s="254"/>
      <c r="H364" s="65">
        <f t="shared" si="10"/>
        <v>0</v>
      </c>
      <c r="I364" s="78" t="str">
        <f t="shared" si="11"/>
        <v>C</v>
      </c>
      <c r="J364" s="77" t="s">
        <v>967</v>
      </c>
    </row>
    <row r="365" spans="1:10" ht="15">
      <c r="A365" s="205">
        <v>491</v>
      </c>
      <c r="B365" s="240" t="s">
        <v>2127</v>
      </c>
      <c r="C365" s="221" t="s">
        <v>243</v>
      </c>
      <c r="D365" s="241" t="s">
        <v>945</v>
      </c>
      <c r="E365" s="242" t="s">
        <v>2333</v>
      </c>
      <c r="F365" s="243">
        <v>48</v>
      </c>
      <c r="G365" s="254"/>
      <c r="H365" s="65">
        <f t="shared" si="10"/>
        <v>0</v>
      </c>
      <c r="I365" s="78" t="str">
        <f t="shared" si="11"/>
        <v>C</v>
      </c>
      <c r="J365" s="77" t="s">
        <v>967</v>
      </c>
    </row>
    <row r="366" spans="1:10" ht="15">
      <c r="A366" s="205">
        <v>492</v>
      </c>
      <c r="B366" s="240" t="s">
        <v>2128</v>
      </c>
      <c r="C366" s="221" t="s">
        <v>243</v>
      </c>
      <c r="D366" s="241" t="s">
        <v>946</v>
      </c>
      <c r="E366" s="242" t="s">
        <v>2333</v>
      </c>
      <c r="F366" s="243">
        <v>5</v>
      </c>
      <c r="G366" s="254"/>
      <c r="H366" s="65">
        <f t="shared" si="10"/>
        <v>0</v>
      </c>
      <c r="I366" s="78" t="str">
        <f t="shared" si="11"/>
        <v>C</v>
      </c>
      <c r="J366" s="77" t="s">
        <v>967</v>
      </c>
    </row>
    <row r="367" spans="1:10" ht="15">
      <c r="A367" s="205">
        <v>493</v>
      </c>
      <c r="B367" s="240" t="s">
        <v>2129</v>
      </c>
      <c r="C367" s="221" t="s">
        <v>243</v>
      </c>
      <c r="D367" s="241" t="s">
        <v>947</v>
      </c>
      <c r="E367" s="242" t="s">
        <v>2333</v>
      </c>
      <c r="F367" s="243">
        <v>1</v>
      </c>
      <c r="G367" s="254"/>
      <c r="H367" s="65">
        <f t="shared" si="10"/>
        <v>0</v>
      </c>
      <c r="I367" s="78" t="str">
        <f t="shared" si="11"/>
        <v>C</v>
      </c>
      <c r="J367" s="77" t="s">
        <v>967</v>
      </c>
    </row>
    <row r="368" spans="1:10" ht="15">
      <c r="A368" s="205">
        <v>494</v>
      </c>
      <c r="B368" s="240" t="s">
        <v>2130</v>
      </c>
      <c r="C368" s="221" t="s">
        <v>243</v>
      </c>
      <c r="D368" s="241" t="s">
        <v>948</v>
      </c>
      <c r="E368" s="242" t="s">
        <v>2333</v>
      </c>
      <c r="F368" s="243">
        <v>3</v>
      </c>
      <c r="G368" s="254"/>
      <c r="H368" s="65">
        <f t="shared" si="10"/>
        <v>0</v>
      </c>
      <c r="I368" s="78" t="str">
        <f t="shared" si="11"/>
        <v>C</v>
      </c>
      <c r="J368" s="77" t="s">
        <v>967</v>
      </c>
    </row>
    <row r="369" spans="1:10" ht="15">
      <c r="A369" s="205">
        <v>495</v>
      </c>
      <c r="B369" s="240" t="s">
        <v>2131</v>
      </c>
      <c r="C369" s="221" t="s">
        <v>243</v>
      </c>
      <c r="D369" s="241" t="s">
        <v>949</v>
      </c>
      <c r="E369" s="244" t="s">
        <v>310</v>
      </c>
      <c r="F369" s="243">
        <v>5.4</v>
      </c>
      <c r="G369" s="254"/>
      <c r="H369" s="65">
        <f t="shared" si="10"/>
        <v>0</v>
      </c>
      <c r="I369" s="78" t="str">
        <f t="shared" si="11"/>
        <v>C</v>
      </c>
      <c r="J369" s="77" t="s">
        <v>967</v>
      </c>
    </row>
    <row r="370" spans="1:10" ht="15">
      <c r="A370" s="205">
        <v>496</v>
      </c>
      <c r="B370" s="240" t="s">
        <v>2132</v>
      </c>
      <c r="C370" s="221" t="s">
        <v>243</v>
      </c>
      <c r="D370" s="241" t="s">
        <v>950</v>
      </c>
      <c r="E370" s="242" t="s">
        <v>2333</v>
      </c>
      <c r="F370" s="243">
        <v>3</v>
      </c>
      <c r="G370" s="254"/>
      <c r="H370" s="65">
        <f t="shared" si="10"/>
        <v>0</v>
      </c>
      <c r="I370" s="78" t="str">
        <f t="shared" si="11"/>
        <v>C</v>
      </c>
      <c r="J370" s="77" t="s">
        <v>967</v>
      </c>
    </row>
    <row r="371" spans="1:10" ht="15">
      <c r="A371" s="205">
        <v>497</v>
      </c>
      <c r="B371" s="240" t="s">
        <v>2133</v>
      </c>
      <c r="C371" s="221" t="s">
        <v>243</v>
      </c>
      <c r="D371" s="241" t="s">
        <v>951</v>
      </c>
      <c r="E371" s="242" t="s">
        <v>2333</v>
      </c>
      <c r="F371" s="243">
        <v>2</v>
      </c>
      <c r="G371" s="254"/>
      <c r="H371" s="65">
        <f t="shared" si="10"/>
        <v>0</v>
      </c>
      <c r="I371" s="78" t="str">
        <f t="shared" si="11"/>
        <v>C</v>
      </c>
      <c r="J371" s="77" t="s">
        <v>967</v>
      </c>
    </row>
    <row r="372" spans="1:10" ht="15">
      <c r="A372" s="205">
        <v>498</v>
      </c>
      <c r="B372" s="240" t="s">
        <v>2134</v>
      </c>
      <c r="C372" s="221" t="s">
        <v>243</v>
      </c>
      <c r="D372" s="241" t="s">
        <v>952</v>
      </c>
      <c r="E372" s="242" t="s">
        <v>2333</v>
      </c>
      <c r="F372" s="243">
        <v>90</v>
      </c>
      <c r="G372" s="254"/>
      <c r="H372" s="65">
        <f t="shared" si="10"/>
        <v>0</v>
      </c>
      <c r="I372" s="78" t="str">
        <f t="shared" si="11"/>
        <v>C</v>
      </c>
      <c r="J372" s="77" t="s">
        <v>967</v>
      </c>
    </row>
    <row r="373" spans="1:10" ht="15">
      <c r="A373" s="205">
        <v>499</v>
      </c>
      <c r="B373" s="245" t="s">
        <v>933</v>
      </c>
      <c r="C373" s="221"/>
      <c r="D373" s="241" t="s">
        <v>953</v>
      </c>
      <c r="E373" s="244" t="s">
        <v>355</v>
      </c>
      <c r="F373" s="243">
        <v>450</v>
      </c>
      <c r="G373" s="254"/>
      <c r="H373" s="65">
        <f t="shared" si="10"/>
        <v>0</v>
      </c>
      <c r="I373" s="78" t="str">
        <f t="shared" si="11"/>
        <v>C</v>
      </c>
      <c r="J373" s="77" t="s">
        <v>967</v>
      </c>
    </row>
    <row r="374" spans="1:10" ht="15">
      <c r="A374" s="205">
        <v>500</v>
      </c>
      <c r="B374" s="240" t="s">
        <v>2135</v>
      </c>
      <c r="C374" s="221" t="s">
        <v>243</v>
      </c>
      <c r="D374" s="241" t="s">
        <v>954</v>
      </c>
      <c r="E374" s="242" t="s">
        <v>2333</v>
      </c>
      <c r="F374" s="243">
        <v>1</v>
      </c>
      <c r="G374" s="254"/>
      <c r="H374" s="65">
        <f t="shared" si="10"/>
        <v>0</v>
      </c>
      <c r="I374" s="78" t="str">
        <f t="shared" si="11"/>
        <v>C</v>
      </c>
      <c r="J374" s="77" t="s">
        <v>967</v>
      </c>
    </row>
    <row r="375" spans="1:10" ht="15">
      <c r="A375" s="205">
        <v>501</v>
      </c>
      <c r="B375" s="240" t="s">
        <v>2136</v>
      </c>
      <c r="C375" s="221" t="s">
        <v>243</v>
      </c>
      <c r="D375" s="241" t="s">
        <v>955</v>
      </c>
      <c r="E375" s="244" t="s">
        <v>326</v>
      </c>
      <c r="F375" s="243">
        <v>23</v>
      </c>
      <c r="G375" s="254"/>
      <c r="H375" s="65">
        <f t="shared" si="10"/>
        <v>0</v>
      </c>
      <c r="I375" s="78" t="str">
        <f t="shared" si="11"/>
        <v>C</v>
      </c>
      <c r="J375" s="77" t="s">
        <v>967</v>
      </c>
    </row>
    <row r="376" spans="1:10" ht="15">
      <c r="A376" s="206">
        <v>502</v>
      </c>
      <c r="B376" s="240" t="s">
        <v>2137</v>
      </c>
      <c r="C376" s="221" t="s">
        <v>243</v>
      </c>
      <c r="D376" s="241" t="s">
        <v>956</v>
      </c>
      <c r="E376" s="244" t="s">
        <v>310</v>
      </c>
      <c r="F376" s="243">
        <v>109.68</v>
      </c>
      <c r="G376" s="254"/>
      <c r="H376" s="65">
        <f t="shared" si="10"/>
        <v>0</v>
      </c>
      <c r="I376" s="78" t="str">
        <f t="shared" si="11"/>
        <v>C</v>
      </c>
      <c r="J376" s="77" t="s">
        <v>967</v>
      </c>
    </row>
    <row r="377" spans="1:10" ht="15">
      <c r="A377" s="206">
        <v>503</v>
      </c>
      <c r="B377" s="240" t="s">
        <v>2138</v>
      </c>
      <c r="C377" s="221" t="s">
        <v>243</v>
      </c>
      <c r="D377" s="241" t="s">
        <v>957</v>
      </c>
      <c r="E377" s="242" t="s">
        <v>2333</v>
      </c>
      <c r="F377" s="243">
        <v>10</v>
      </c>
      <c r="G377" s="254"/>
      <c r="H377" s="65">
        <f t="shared" si="10"/>
        <v>0</v>
      </c>
      <c r="I377" s="78" t="str">
        <f t="shared" si="11"/>
        <v>C</v>
      </c>
      <c r="J377" s="77" t="s">
        <v>967</v>
      </c>
    </row>
    <row r="378" spans="1:10" ht="15">
      <c r="A378" s="207">
        <v>504</v>
      </c>
      <c r="B378" s="240" t="s">
        <v>2139</v>
      </c>
      <c r="C378" s="221" t="s">
        <v>243</v>
      </c>
      <c r="D378" s="241" t="s">
        <v>958</v>
      </c>
      <c r="E378" s="244" t="s">
        <v>340</v>
      </c>
      <c r="F378" s="243">
        <v>526.54999999999995</v>
      </c>
      <c r="G378" s="254"/>
      <c r="H378" s="65">
        <f t="shared" si="10"/>
        <v>0</v>
      </c>
      <c r="I378" s="78" t="str">
        <f t="shared" si="11"/>
        <v>C</v>
      </c>
      <c r="J378" s="77" t="s">
        <v>967</v>
      </c>
    </row>
    <row r="379" spans="1:10" ht="15">
      <c r="A379" s="208">
        <v>505</v>
      </c>
      <c r="B379" s="240" t="s">
        <v>2140</v>
      </c>
      <c r="C379" s="221" t="s">
        <v>243</v>
      </c>
      <c r="D379" s="241" t="s">
        <v>959</v>
      </c>
      <c r="E379" s="244" t="s">
        <v>310</v>
      </c>
      <c r="F379" s="243">
        <v>474.65</v>
      </c>
      <c r="G379" s="254"/>
      <c r="H379" s="65">
        <f t="shared" si="10"/>
        <v>0</v>
      </c>
      <c r="I379" s="78" t="str">
        <f t="shared" si="11"/>
        <v>C</v>
      </c>
      <c r="J379" s="77" t="s">
        <v>967</v>
      </c>
    </row>
    <row r="380" spans="1:10" ht="15">
      <c r="A380" s="209">
        <v>506</v>
      </c>
      <c r="B380" s="245" t="s">
        <v>960</v>
      </c>
      <c r="C380" s="221"/>
      <c r="D380" s="241" t="s">
        <v>961</v>
      </c>
      <c r="E380" s="244" t="s">
        <v>310</v>
      </c>
      <c r="F380" s="243">
        <v>135.22999999999999</v>
      </c>
      <c r="G380" s="254"/>
      <c r="H380" s="65">
        <f t="shared" si="10"/>
        <v>0</v>
      </c>
      <c r="I380" s="78" t="str">
        <f t="shared" si="11"/>
        <v>C</v>
      </c>
      <c r="J380" s="77" t="s">
        <v>967</v>
      </c>
    </row>
    <row r="381" spans="1:10" ht="15">
      <c r="A381" s="210">
        <v>507</v>
      </c>
      <c r="B381" s="240" t="s">
        <v>2141</v>
      </c>
      <c r="C381" s="221" t="s">
        <v>243</v>
      </c>
      <c r="D381" s="241" t="s">
        <v>962</v>
      </c>
      <c r="E381" s="242" t="s">
        <v>2333</v>
      </c>
      <c r="F381" s="243">
        <v>1</v>
      </c>
      <c r="G381" s="254"/>
      <c r="H381" s="65">
        <f t="shared" si="10"/>
        <v>0</v>
      </c>
      <c r="I381" s="78" t="str">
        <f t="shared" si="11"/>
        <v>C</v>
      </c>
      <c r="J381" s="77" t="s">
        <v>968</v>
      </c>
    </row>
    <row r="382" spans="1:10" ht="15">
      <c r="A382" s="211">
        <v>508</v>
      </c>
      <c r="B382" s="240" t="s">
        <v>2142</v>
      </c>
      <c r="C382" s="221" t="s">
        <v>243</v>
      </c>
      <c r="D382" s="241" t="s">
        <v>963</v>
      </c>
      <c r="E382" s="242" t="s">
        <v>2333</v>
      </c>
      <c r="F382" s="243">
        <v>4</v>
      </c>
      <c r="G382" s="254"/>
      <c r="H382" s="65">
        <f t="shared" si="10"/>
        <v>0</v>
      </c>
      <c r="I382" s="78" t="str">
        <f t="shared" si="11"/>
        <v>C</v>
      </c>
      <c r="J382" s="77" t="s">
        <v>968</v>
      </c>
    </row>
    <row r="383" spans="1:10" ht="15">
      <c r="A383" s="211">
        <v>509</v>
      </c>
      <c r="B383" s="240" t="s">
        <v>2143</v>
      </c>
      <c r="C383" s="221" t="s">
        <v>243</v>
      </c>
      <c r="D383" s="241" t="s">
        <v>964</v>
      </c>
      <c r="E383" s="242" t="s">
        <v>2333</v>
      </c>
      <c r="F383" s="243">
        <v>2</v>
      </c>
      <c r="G383" s="254"/>
      <c r="H383" s="65">
        <f t="shared" si="10"/>
        <v>0</v>
      </c>
      <c r="I383" s="78" t="str">
        <f t="shared" si="11"/>
        <v>C</v>
      </c>
      <c r="J383" s="77" t="s">
        <v>968</v>
      </c>
    </row>
    <row r="384" spans="1:10" ht="15">
      <c r="A384" s="211">
        <v>510</v>
      </c>
      <c r="B384" s="240" t="s">
        <v>2144</v>
      </c>
      <c r="C384" s="221" t="s">
        <v>243</v>
      </c>
      <c r="D384" s="241" t="s">
        <v>965</v>
      </c>
      <c r="E384" s="248" t="s">
        <v>2334</v>
      </c>
      <c r="F384" s="243">
        <v>1</v>
      </c>
      <c r="G384" s="254"/>
      <c r="H384" s="65">
        <f t="shared" si="10"/>
        <v>0</v>
      </c>
      <c r="I384" s="78" t="str">
        <f t="shared" si="11"/>
        <v>C</v>
      </c>
      <c r="J384" s="77" t="s">
        <v>968</v>
      </c>
    </row>
    <row r="385" spans="1:10" s="213" customFormat="1" ht="15">
      <c r="A385" s="212">
        <f t="shared" ref="A385:A448" ca="1" si="12">+IF(NOT(ISBLANK(INDIRECT("e"&amp;ROW()))),MAX(INDIRECT("a$18:A"&amp;ROW()-1))+1,"")</f>
        <v>511</v>
      </c>
      <c r="B385" s="249" t="s">
        <v>975</v>
      </c>
      <c r="C385" s="250"/>
      <c r="D385" s="249" t="s">
        <v>1112</v>
      </c>
      <c r="E385" s="251" t="s">
        <v>2333</v>
      </c>
      <c r="F385" s="252">
        <v>6</v>
      </c>
      <c r="G385" s="254"/>
      <c r="H385" s="226">
        <f t="shared" si="10"/>
        <v>0</v>
      </c>
      <c r="I385" s="227" t="str">
        <f t="shared" si="11"/>
        <v>C</v>
      </c>
      <c r="J385" s="223" t="s">
        <v>1384</v>
      </c>
    </row>
    <row r="386" spans="1:10" s="213" customFormat="1" ht="15">
      <c r="A386" s="212">
        <f t="shared" ca="1" si="12"/>
        <v>512</v>
      </c>
      <c r="B386" s="249" t="s">
        <v>976</v>
      </c>
      <c r="C386" s="250"/>
      <c r="D386" s="249" t="s">
        <v>1113</v>
      </c>
      <c r="E386" s="251" t="s">
        <v>2333</v>
      </c>
      <c r="F386" s="252">
        <v>4</v>
      </c>
      <c r="G386" s="254"/>
      <c r="H386" s="226">
        <f t="shared" si="10"/>
        <v>0</v>
      </c>
      <c r="I386" s="227" t="str">
        <f t="shared" si="11"/>
        <v>C</v>
      </c>
      <c r="J386" s="223" t="s">
        <v>1384</v>
      </c>
    </row>
    <row r="387" spans="1:10" s="213" customFormat="1" ht="15">
      <c r="A387" s="212">
        <f t="shared" ca="1" si="12"/>
        <v>513</v>
      </c>
      <c r="B387" s="249" t="s">
        <v>977</v>
      </c>
      <c r="C387" s="250"/>
      <c r="D387" s="249" t="s">
        <v>1114</v>
      </c>
      <c r="E387" s="251" t="s">
        <v>2333</v>
      </c>
      <c r="F387" s="252">
        <v>2</v>
      </c>
      <c r="G387" s="254"/>
      <c r="H387" s="226">
        <f t="shared" si="10"/>
        <v>0</v>
      </c>
      <c r="I387" s="227" t="str">
        <f t="shared" si="11"/>
        <v>C</v>
      </c>
      <c r="J387" s="223" t="s">
        <v>1384</v>
      </c>
    </row>
    <row r="388" spans="1:10" s="213" customFormat="1" ht="15">
      <c r="A388" s="212">
        <f t="shared" ca="1" si="12"/>
        <v>514</v>
      </c>
      <c r="B388" s="249" t="s">
        <v>978</v>
      </c>
      <c r="C388" s="250"/>
      <c r="D388" s="249" t="s">
        <v>1115</v>
      </c>
      <c r="E388" s="251" t="s">
        <v>2333</v>
      </c>
      <c r="F388" s="252">
        <v>6</v>
      </c>
      <c r="G388" s="254"/>
      <c r="H388" s="226">
        <f t="shared" si="10"/>
        <v>0</v>
      </c>
      <c r="I388" s="227" t="str">
        <f t="shared" si="11"/>
        <v>C</v>
      </c>
      <c r="J388" s="223" t="s">
        <v>1384</v>
      </c>
    </row>
    <row r="389" spans="1:10" s="213" customFormat="1" ht="15">
      <c r="A389" s="212">
        <f t="shared" ca="1" si="12"/>
        <v>515</v>
      </c>
      <c r="B389" s="249" t="s">
        <v>979</v>
      </c>
      <c r="C389" s="250"/>
      <c r="D389" s="249" t="s">
        <v>1116</v>
      </c>
      <c r="E389" s="251" t="s">
        <v>2333</v>
      </c>
      <c r="F389" s="252">
        <v>15</v>
      </c>
      <c r="G389" s="254"/>
      <c r="H389" s="226">
        <f t="shared" si="10"/>
        <v>0</v>
      </c>
      <c r="I389" s="227" t="str">
        <f t="shared" si="11"/>
        <v>C</v>
      </c>
      <c r="J389" s="223" t="s">
        <v>1384</v>
      </c>
    </row>
    <row r="390" spans="1:10" s="213" customFormat="1" ht="15">
      <c r="A390" s="212">
        <f t="shared" ca="1" si="12"/>
        <v>516</v>
      </c>
      <c r="B390" s="249" t="s">
        <v>979</v>
      </c>
      <c r="C390" s="250"/>
      <c r="D390" s="249" t="s">
        <v>1116</v>
      </c>
      <c r="E390" s="251" t="s">
        <v>2333</v>
      </c>
      <c r="F390" s="252">
        <v>23</v>
      </c>
      <c r="G390" s="254"/>
      <c r="H390" s="226">
        <f t="shared" si="10"/>
        <v>0</v>
      </c>
      <c r="I390" s="227" t="str">
        <f t="shared" si="11"/>
        <v>C</v>
      </c>
      <c r="J390" s="223" t="s">
        <v>1384</v>
      </c>
    </row>
    <row r="391" spans="1:10" s="213" customFormat="1" ht="15">
      <c r="A391" s="212">
        <f t="shared" ca="1" si="12"/>
        <v>517</v>
      </c>
      <c r="B391" s="249" t="s">
        <v>979</v>
      </c>
      <c r="C391" s="250"/>
      <c r="D391" s="249" t="s">
        <v>1116</v>
      </c>
      <c r="E391" s="251" t="s">
        <v>2333</v>
      </c>
      <c r="F391" s="252">
        <v>42</v>
      </c>
      <c r="G391" s="254"/>
      <c r="H391" s="226">
        <f t="shared" si="10"/>
        <v>0</v>
      </c>
      <c r="I391" s="227" t="str">
        <f t="shared" si="11"/>
        <v>C</v>
      </c>
      <c r="J391" s="223" t="s">
        <v>1385</v>
      </c>
    </row>
    <row r="392" spans="1:10" s="213" customFormat="1" ht="15">
      <c r="A392" s="212">
        <f t="shared" ca="1" si="12"/>
        <v>518</v>
      </c>
      <c r="B392" s="249" t="s">
        <v>979</v>
      </c>
      <c r="C392" s="250"/>
      <c r="D392" s="249" t="s">
        <v>1116</v>
      </c>
      <c r="E392" s="251" t="s">
        <v>2333</v>
      </c>
      <c r="F392" s="252">
        <v>24</v>
      </c>
      <c r="G392" s="254"/>
      <c r="H392" s="226">
        <f t="shared" si="10"/>
        <v>0</v>
      </c>
      <c r="I392" s="227" t="str">
        <f t="shared" si="11"/>
        <v>C</v>
      </c>
      <c r="J392" s="223" t="s">
        <v>1385</v>
      </c>
    </row>
    <row r="393" spans="1:10" s="213" customFormat="1" ht="15">
      <c r="A393" s="212">
        <f t="shared" ca="1" si="12"/>
        <v>519</v>
      </c>
      <c r="B393" s="249" t="s">
        <v>980</v>
      </c>
      <c r="C393" s="250"/>
      <c r="D393" s="249" t="s">
        <v>1117</v>
      </c>
      <c r="E393" s="251" t="s">
        <v>2333</v>
      </c>
      <c r="F393" s="252">
        <v>2</v>
      </c>
      <c r="G393" s="254"/>
      <c r="H393" s="226">
        <f t="shared" si="10"/>
        <v>0</v>
      </c>
      <c r="I393" s="227" t="str">
        <f t="shared" si="11"/>
        <v>C</v>
      </c>
      <c r="J393" s="223" t="s">
        <v>1384</v>
      </c>
    </row>
    <row r="394" spans="1:10" s="213" customFormat="1" ht="15">
      <c r="A394" s="212">
        <f t="shared" ca="1" si="12"/>
        <v>520</v>
      </c>
      <c r="B394" s="249" t="s">
        <v>980</v>
      </c>
      <c r="C394" s="250"/>
      <c r="D394" s="249" t="s">
        <v>1117</v>
      </c>
      <c r="E394" s="251" t="s">
        <v>2333</v>
      </c>
      <c r="F394" s="252">
        <v>80</v>
      </c>
      <c r="G394" s="254"/>
      <c r="H394" s="226">
        <f t="shared" si="10"/>
        <v>0</v>
      </c>
      <c r="I394" s="227" t="str">
        <f t="shared" si="11"/>
        <v>C</v>
      </c>
      <c r="J394" s="223" t="s">
        <v>1385</v>
      </c>
    </row>
    <row r="395" spans="1:10" s="213" customFormat="1" ht="15">
      <c r="A395" s="212">
        <f t="shared" ca="1" si="12"/>
        <v>521</v>
      </c>
      <c r="B395" s="249" t="s">
        <v>980</v>
      </c>
      <c r="C395" s="250"/>
      <c r="D395" s="249" t="s">
        <v>1117</v>
      </c>
      <c r="E395" s="251" t="s">
        <v>2333</v>
      </c>
      <c r="F395" s="252">
        <v>46</v>
      </c>
      <c r="G395" s="254"/>
      <c r="H395" s="226">
        <f t="shared" si="10"/>
        <v>0</v>
      </c>
      <c r="I395" s="227" t="str">
        <f t="shared" si="11"/>
        <v>C</v>
      </c>
      <c r="J395" s="223" t="s">
        <v>1385</v>
      </c>
    </row>
    <row r="396" spans="1:10" s="213" customFormat="1" ht="15">
      <c r="A396" s="212">
        <f t="shared" ca="1" si="12"/>
        <v>522</v>
      </c>
      <c r="B396" s="249" t="s">
        <v>981</v>
      </c>
      <c r="C396" s="250"/>
      <c r="D396" s="249" t="s">
        <v>1118</v>
      </c>
      <c r="E396" s="251" t="s">
        <v>2333</v>
      </c>
      <c r="F396" s="252">
        <v>6</v>
      </c>
      <c r="G396" s="254"/>
      <c r="H396" s="226">
        <f t="shared" si="10"/>
        <v>0</v>
      </c>
      <c r="I396" s="227" t="str">
        <f t="shared" si="11"/>
        <v>C</v>
      </c>
      <c r="J396" s="223" t="s">
        <v>1384</v>
      </c>
    </row>
    <row r="397" spans="1:10" s="213" customFormat="1" ht="15">
      <c r="A397" s="212">
        <f t="shared" ca="1" si="12"/>
        <v>523</v>
      </c>
      <c r="B397" s="249" t="s">
        <v>981</v>
      </c>
      <c r="C397" s="250"/>
      <c r="D397" s="249" t="s">
        <v>1118</v>
      </c>
      <c r="E397" s="251" t="s">
        <v>2333</v>
      </c>
      <c r="F397" s="252">
        <v>5</v>
      </c>
      <c r="G397" s="254"/>
      <c r="H397" s="226">
        <f t="shared" si="10"/>
        <v>0</v>
      </c>
      <c r="I397" s="227" t="str">
        <f t="shared" si="11"/>
        <v>C</v>
      </c>
      <c r="J397" s="223" t="s">
        <v>1384</v>
      </c>
    </row>
    <row r="398" spans="1:10" s="213" customFormat="1" ht="15">
      <c r="A398" s="212">
        <f t="shared" ca="1" si="12"/>
        <v>524</v>
      </c>
      <c r="B398" s="249" t="s">
        <v>981</v>
      </c>
      <c r="C398" s="250"/>
      <c r="D398" s="249" t="s">
        <v>1118</v>
      </c>
      <c r="E398" s="251" t="s">
        <v>2333</v>
      </c>
      <c r="F398" s="252">
        <v>5</v>
      </c>
      <c r="G398" s="254"/>
      <c r="H398" s="226">
        <f t="shared" si="10"/>
        <v>0</v>
      </c>
      <c r="I398" s="227" t="str">
        <f t="shared" si="11"/>
        <v>C</v>
      </c>
      <c r="J398" s="223" t="s">
        <v>1385</v>
      </c>
    </row>
    <row r="399" spans="1:10" s="213" customFormat="1" ht="15">
      <c r="A399" s="212">
        <f t="shared" ca="1" si="12"/>
        <v>525</v>
      </c>
      <c r="B399" s="249" t="s">
        <v>982</v>
      </c>
      <c r="C399" s="250"/>
      <c r="D399" s="249" t="s">
        <v>1119</v>
      </c>
      <c r="E399" s="251" t="s">
        <v>2333</v>
      </c>
      <c r="F399" s="252">
        <v>1</v>
      </c>
      <c r="G399" s="254"/>
      <c r="H399" s="226">
        <f t="shared" si="10"/>
        <v>0</v>
      </c>
      <c r="I399" s="227" t="str">
        <f t="shared" si="11"/>
        <v>C</v>
      </c>
      <c r="J399" s="223" t="s">
        <v>1384</v>
      </c>
    </row>
    <row r="400" spans="1:10" s="213" customFormat="1" ht="15">
      <c r="A400" s="212">
        <f t="shared" ca="1" si="12"/>
        <v>526</v>
      </c>
      <c r="B400" s="249" t="s">
        <v>982</v>
      </c>
      <c r="C400" s="250"/>
      <c r="D400" s="249" t="s">
        <v>1119</v>
      </c>
      <c r="E400" s="251" t="s">
        <v>2333</v>
      </c>
      <c r="F400" s="252">
        <v>11</v>
      </c>
      <c r="G400" s="254"/>
      <c r="H400" s="226">
        <f t="shared" si="10"/>
        <v>0</v>
      </c>
      <c r="I400" s="227" t="str">
        <f t="shared" si="11"/>
        <v>C</v>
      </c>
      <c r="J400" s="223" t="s">
        <v>1384</v>
      </c>
    </row>
    <row r="401" spans="1:10" s="213" customFormat="1" ht="15">
      <c r="A401" s="212">
        <f t="shared" ca="1" si="12"/>
        <v>527</v>
      </c>
      <c r="B401" s="249" t="s">
        <v>982</v>
      </c>
      <c r="C401" s="250"/>
      <c r="D401" s="249" t="s">
        <v>1119</v>
      </c>
      <c r="E401" s="251" t="s">
        <v>2333</v>
      </c>
      <c r="F401" s="252">
        <v>1</v>
      </c>
      <c r="G401" s="254"/>
      <c r="H401" s="226">
        <f t="shared" si="10"/>
        <v>0</v>
      </c>
      <c r="I401" s="227" t="str">
        <f t="shared" si="11"/>
        <v>C</v>
      </c>
      <c r="J401" s="223" t="s">
        <v>1384</v>
      </c>
    </row>
    <row r="402" spans="1:10" s="213" customFormat="1" ht="15">
      <c r="A402" s="212">
        <f t="shared" ca="1" si="12"/>
        <v>528</v>
      </c>
      <c r="B402" s="249" t="s">
        <v>982</v>
      </c>
      <c r="C402" s="250"/>
      <c r="D402" s="249" t="s">
        <v>1119</v>
      </c>
      <c r="E402" s="251" t="s">
        <v>2333</v>
      </c>
      <c r="F402" s="252">
        <v>5</v>
      </c>
      <c r="G402" s="254"/>
      <c r="H402" s="226">
        <f t="shared" si="10"/>
        <v>0</v>
      </c>
      <c r="I402" s="227" t="str">
        <f t="shared" si="11"/>
        <v>C</v>
      </c>
      <c r="J402" s="223" t="s">
        <v>1385</v>
      </c>
    </row>
    <row r="403" spans="1:10" s="213" customFormat="1" ht="15">
      <c r="A403" s="212">
        <f t="shared" ca="1" si="12"/>
        <v>529</v>
      </c>
      <c r="B403" s="249" t="s">
        <v>983</v>
      </c>
      <c r="C403" s="250"/>
      <c r="D403" s="249" t="s">
        <v>1120</v>
      </c>
      <c r="E403" s="251" t="s">
        <v>2333</v>
      </c>
      <c r="F403" s="252">
        <v>2</v>
      </c>
      <c r="G403" s="254"/>
      <c r="H403" s="226">
        <f t="shared" ref="H403:H578" si="13">+IF(AND(F403="",G403=""),"",ROUND(F403*G403,2))</f>
        <v>0</v>
      </c>
      <c r="I403" s="227" t="str">
        <f t="shared" ref="I403:I578" si="14">IF(E403&lt;&gt;"","C","")</f>
        <v>C</v>
      </c>
      <c r="J403" s="223" t="s">
        <v>1384</v>
      </c>
    </row>
    <row r="404" spans="1:10" s="213" customFormat="1" ht="15">
      <c r="A404" s="212">
        <f t="shared" ca="1" si="12"/>
        <v>530</v>
      </c>
      <c r="B404" s="249" t="s">
        <v>983</v>
      </c>
      <c r="C404" s="250"/>
      <c r="D404" s="249" t="s">
        <v>1120</v>
      </c>
      <c r="E404" s="251" t="s">
        <v>2333</v>
      </c>
      <c r="F404" s="252">
        <v>2</v>
      </c>
      <c r="G404" s="254"/>
      <c r="H404" s="226">
        <f t="shared" si="13"/>
        <v>0</v>
      </c>
      <c r="I404" s="227" t="str">
        <f t="shared" si="14"/>
        <v>C</v>
      </c>
      <c r="J404" s="223" t="s">
        <v>1384</v>
      </c>
    </row>
    <row r="405" spans="1:10" s="213" customFormat="1" ht="15">
      <c r="A405" s="212">
        <f t="shared" ca="1" si="12"/>
        <v>531</v>
      </c>
      <c r="B405" s="249" t="s">
        <v>983</v>
      </c>
      <c r="C405" s="250"/>
      <c r="D405" s="249" t="s">
        <v>1120</v>
      </c>
      <c r="E405" s="251" t="s">
        <v>2333</v>
      </c>
      <c r="F405" s="252">
        <v>5</v>
      </c>
      <c r="G405" s="254"/>
      <c r="H405" s="226">
        <f t="shared" si="13"/>
        <v>0</v>
      </c>
      <c r="I405" s="227" t="str">
        <f t="shared" si="14"/>
        <v>C</v>
      </c>
      <c r="J405" s="223" t="s">
        <v>1384</v>
      </c>
    </row>
    <row r="406" spans="1:10" s="213" customFormat="1" ht="15">
      <c r="A406" s="212">
        <f t="shared" ca="1" si="12"/>
        <v>532</v>
      </c>
      <c r="B406" s="249" t="s">
        <v>983</v>
      </c>
      <c r="C406" s="250"/>
      <c r="D406" s="249" t="s">
        <v>1120</v>
      </c>
      <c r="E406" s="251" t="s">
        <v>2333</v>
      </c>
      <c r="F406" s="252">
        <v>6</v>
      </c>
      <c r="G406" s="254"/>
      <c r="H406" s="226">
        <f t="shared" si="13"/>
        <v>0</v>
      </c>
      <c r="I406" s="227" t="str">
        <f t="shared" si="14"/>
        <v>C</v>
      </c>
      <c r="J406" s="223" t="s">
        <v>1384</v>
      </c>
    </row>
    <row r="407" spans="1:10" s="213" customFormat="1" ht="15">
      <c r="A407" s="212">
        <f t="shared" ca="1" si="12"/>
        <v>533</v>
      </c>
      <c r="B407" s="249" t="s">
        <v>983</v>
      </c>
      <c r="C407" s="250"/>
      <c r="D407" s="249" t="s">
        <v>1120</v>
      </c>
      <c r="E407" s="251" t="s">
        <v>2333</v>
      </c>
      <c r="F407" s="252">
        <v>4</v>
      </c>
      <c r="G407" s="254"/>
      <c r="H407" s="226">
        <f t="shared" si="13"/>
        <v>0</v>
      </c>
      <c r="I407" s="227" t="str">
        <f t="shared" si="14"/>
        <v>C</v>
      </c>
      <c r="J407" s="223" t="s">
        <v>1384</v>
      </c>
    </row>
    <row r="408" spans="1:10" s="213" customFormat="1" ht="15">
      <c r="A408" s="212">
        <f t="shared" ca="1" si="12"/>
        <v>534</v>
      </c>
      <c r="B408" s="249" t="s">
        <v>984</v>
      </c>
      <c r="C408" s="250"/>
      <c r="D408" s="249" t="s">
        <v>1121</v>
      </c>
      <c r="E408" s="251" t="s">
        <v>2333</v>
      </c>
      <c r="F408" s="252">
        <v>2</v>
      </c>
      <c r="G408" s="254"/>
      <c r="H408" s="226">
        <f t="shared" si="13"/>
        <v>0</v>
      </c>
      <c r="I408" s="227" t="str">
        <f t="shared" si="14"/>
        <v>C</v>
      </c>
      <c r="J408" s="223" t="s">
        <v>1384</v>
      </c>
    </row>
    <row r="409" spans="1:10" s="213" customFormat="1" ht="15">
      <c r="A409" s="212">
        <f t="shared" ca="1" si="12"/>
        <v>535</v>
      </c>
      <c r="B409" s="249" t="s">
        <v>984</v>
      </c>
      <c r="C409" s="250"/>
      <c r="D409" s="249" t="s">
        <v>1121</v>
      </c>
      <c r="E409" s="251" t="s">
        <v>2333</v>
      </c>
      <c r="F409" s="252">
        <v>3</v>
      </c>
      <c r="G409" s="254"/>
      <c r="H409" s="226">
        <f t="shared" si="13"/>
        <v>0</v>
      </c>
      <c r="I409" s="227" t="str">
        <f t="shared" si="14"/>
        <v>C</v>
      </c>
      <c r="J409" s="223" t="s">
        <v>1384</v>
      </c>
    </row>
    <row r="410" spans="1:10" s="213" customFormat="1" ht="15">
      <c r="A410" s="212">
        <f t="shared" ca="1" si="12"/>
        <v>536</v>
      </c>
      <c r="B410" s="249" t="s">
        <v>984</v>
      </c>
      <c r="C410" s="250"/>
      <c r="D410" s="249" t="s">
        <v>1121</v>
      </c>
      <c r="E410" s="251" t="s">
        <v>2333</v>
      </c>
      <c r="F410" s="252">
        <v>1</v>
      </c>
      <c r="G410" s="254"/>
      <c r="H410" s="226">
        <f t="shared" si="13"/>
        <v>0</v>
      </c>
      <c r="I410" s="227" t="str">
        <f t="shared" si="14"/>
        <v>C</v>
      </c>
      <c r="J410" s="223" t="s">
        <v>1384</v>
      </c>
    </row>
    <row r="411" spans="1:10" s="213" customFormat="1" ht="15">
      <c r="A411" s="212">
        <f t="shared" ca="1" si="12"/>
        <v>537</v>
      </c>
      <c r="B411" s="249" t="s">
        <v>984</v>
      </c>
      <c r="C411" s="250"/>
      <c r="D411" s="249" t="s">
        <v>1121</v>
      </c>
      <c r="E411" s="251" t="s">
        <v>2333</v>
      </c>
      <c r="F411" s="252">
        <v>7</v>
      </c>
      <c r="G411" s="254"/>
      <c r="H411" s="226">
        <f t="shared" si="13"/>
        <v>0</v>
      </c>
      <c r="I411" s="227" t="str">
        <f t="shared" si="14"/>
        <v>C</v>
      </c>
      <c r="J411" s="223" t="s">
        <v>1385</v>
      </c>
    </row>
    <row r="412" spans="1:10" s="213" customFormat="1" ht="15">
      <c r="A412" s="212">
        <f t="shared" ca="1" si="12"/>
        <v>538</v>
      </c>
      <c r="B412" s="249" t="s">
        <v>984</v>
      </c>
      <c r="C412" s="250"/>
      <c r="D412" s="249" t="s">
        <v>1121</v>
      </c>
      <c r="E412" s="251" t="s">
        <v>2333</v>
      </c>
      <c r="F412" s="252">
        <v>8</v>
      </c>
      <c r="G412" s="254"/>
      <c r="H412" s="226">
        <f t="shared" si="13"/>
        <v>0</v>
      </c>
      <c r="I412" s="227" t="str">
        <f t="shared" si="14"/>
        <v>C</v>
      </c>
      <c r="J412" s="223" t="s">
        <v>1385</v>
      </c>
    </row>
    <row r="413" spans="1:10" s="213" customFormat="1" ht="15">
      <c r="A413" s="212">
        <f t="shared" ca="1" si="12"/>
        <v>539</v>
      </c>
      <c r="B413" s="249" t="s">
        <v>985</v>
      </c>
      <c r="C413" s="250"/>
      <c r="D413" s="249" t="s">
        <v>1122</v>
      </c>
      <c r="E413" s="251" t="s">
        <v>2333</v>
      </c>
      <c r="F413" s="252">
        <v>1</v>
      </c>
      <c r="G413" s="254"/>
      <c r="H413" s="226">
        <f t="shared" si="13"/>
        <v>0</v>
      </c>
      <c r="I413" s="227" t="str">
        <f t="shared" si="14"/>
        <v>C</v>
      </c>
      <c r="J413" s="223" t="s">
        <v>1384</v>
      </c>
    </row>
    <row r="414" spans="1:10" s="213" customFormat="1" ht="15">
      <c r="A414" s="212">
        <f t="shared" ca="1" si="12"/>
        <v>540</v>
      </c>
      <c r="B414" s="249" t="s">
        <v>985</v>
      </c>
      <c r="C414" s="250"/>
      <c r="D414" s="249" t="s">
        <v>1122</v>
      </c>
      <c r="E414" s="251" t="s">
        <v>2333</v>
      </c>
      <c r="F414" s="252">
        <v>2</v>
      </c>
      <c r="G414" s="254"/>
      <c r="H414" s="226">
        <f t="shared" si="13"/>
        <v>0</v>
      </c>
      <c r="I414" s="227" t="str">
        <f t="shared" si="14"/>
        <v>C</v>
      </c>
      <c r="J414" s="223" t="s">
        <v>1384</v>
      </c>
    </row>
    <row r="415" spans="1:10" s="213" customFormat="1" ht="15">
      <c r="A415" s="212">
        <f t="shared" ca="1" si="12"/>
        <v>541</v>
      </c>
      <c r="B415" s="249" t="s">
        <v>985</v>
      </c>
      <c r="C415" s="250"/>
      <c r="D415" s="249" t="s">
        <v>1122</v>
      </c>
      <c r="E415" s="251" t="s">
        <v>2333</v>
      </c>
      <c r="F415" s="252">
        <v>2</v>
      </c>
      <c r="G415" s="254"/>
      <c r="H415" s="226">
        <f t="shared" si="13"/>
        <v>0</v>
      </c>
      <c r="I415" s="227" t="str">
        <f t="shared" si="14"/>
        <v>C</v>
      </c>
      <c r="J415" s="223" t="s">
        <v>1384</v>
      </c>
    </row>
    <row r="416" spans="1:10" s="213" customFormat="1" ht="15">
      <c r="A416" s="212">
        <f t="shared" ca="1" si="12"/>
        <v>542</v>
      </c>
      <c r="B416" s="249" t="s">
        <v>985</v>
      </c>
      <c r="C416" s="250"/>
      <c r="D416" s="249" t="s">
        <v>1122</v>
      </c>
      <c r="E416" s="251" t="s">
        <v>2333</v>
      </c>
      <c r="F416" s="252">
        <v>3</v>
      </c>
      <c r="G416" s="254"/>
      <c r="H416" s="226">
        <f t="shared" si="13"/>
        <v>0</v>
      </c>
      <c r="I416" s="227" t="str">
        <f t="shared" si="14"/>
        <v>C</v>
      </c>
      <c r="J416" s="223" t="s">
        <v>1385</v>
      </c>
    </row>
    <row r="417" spans="1:10" s="213" customFormat="1" ht="15">
      <c r="A417" s="212">
        <f t="shared" ca="1" si="12"/>
        <v>543</v>
      </c>
      <c r="B417" s="249" t="s">
        <v>986</v>
      </c>
      <c r="C417" s="250"/>
      <c r="D417" s="249" t="s">
        <v>1123</v>
      </c>
      <c r="E417" s="251" t="s">
        <v>2333</v>
      </c>
      <c r="F417" s="252">
        <v>16</v>
      </c>
      <c r="G417" s="254"/>
      <c r="H417" s="226">
        <f t="shared" si="13"/>
        <v>0</v>
      </c>
      <c r="I417" s="227" t="str">
        <f t="shared" si="14"/>
        <v>C</v>
      </c>
      <c r="J417" s="223" t="s">
        <v>1384</v>
      </c>
    </row>
    <row r="418" spans="1:10" s="213" customFormat="1" ht="15">
      <c r="A418" s="212">
        <f t="shared" ca="1" si="12"/>
        <v>544</v>
      </c>
      <c r="B418" s="249" t="s">
        <v>987</v>
      </c>
      <c r="C418" s="250"/>
      <c r="D418" s="249" t="s">
        <v>1112</v>
      </c>
      <c r="E418" s="251" t="s">
        <v>2333</v>
      </c>
      <c r="F418" s="252">
        <v>1</v>
      </c>
      <c r="G418" s="254"/>
      <c r="H418" s="226">
        <f t="shared" si="13"/>
        <v>0</v>
      </c>
      <c r="I418" s="227" t="str">
        <f t="shared" si="14"/>
        <v>C</v>
      </c>
      <c r="J418" s="223" t="s">
        <v>1384</v>
      </c>
    </row>
    <row r="419" spans="1:10" s="213" customFormat="1" ht="15">
      <c r="A419" s="212">
        <f t="shared" ca="1" si="12"/>
        <v>545</v>
      </c>
      <c r="B419" s="249" t="s">
        <v>988</v>
      </c>
      <c r="C419" s="250"/>
      <c r="D419" s="249" t="s">
        <v>1122</v>
      </c>
      <c r="E419" s="251" t="s">
        <v>2333</v>
      </c>
      <c r="F419" s="252">
        <v>1</v>
      </c>
      <c r="G419" s="254"/>
      <c r="H419" s="226">
        <f t="shared" si="13"/>
        <v>0</v>
      </c>
      <c r="I419" s="227" t="str">
        <f t="shared" si="14"/>
        <v>C</v>
      </c>
      <c r="J419" s="223" t="s">
        <v>1384</v>
      </c>
    </row>
    <row r="420" spans="1:10" s="213" customFormat="1" ht="15">
      <c r="A420" s="212">
        <f t="shared" ca="1" si="12"/>
        <v>546</v>
      </c>
      <c r="B420" s="249" t="s">
        <v>989</v>
      </c>
      <c r="C420" s="250"/>
      <c r="D420" s="249" t="s">
        <v>1113</v>
      </c>
      <c r="E420" s="251" t="s">
        <v>2333</v>
      </c>
      <c r="F420" s="252">
        <v>2</v>
      </c>
      <c r="G420" s="254"/>
      <c r="H420" s="226">
        <f t="shared" si="13"/>
        <v>0</v>
      </c>
      <c r="I420" s="227" t="str">
        <f t="shared" si="14"/>
        <v>C</v>
      </c>
      <c r="J420" s="223" t="s">
        <v>1384</v>
      </c>
    </row>
    <row r="421" spans="1:10" s="213" customFormat="1" ht="15">
      <c r="A421" s="212">
        <f t="shared" ca="1" si="12"/>
        <v>547</v>
      </c>
      <c r="B421" s="249" t="s">
        <v>990</v>
      </c>
      <c r="C421" s="250"/>
      <c r="D421" s="249" t="s">
        <v>1114</v>
      </c>
      <c r="E421" s="251" t="s">
        <v>2333</v>
      </c>
      <c r="F421" s="252">
        <v>2</v>
      </c>
      <c r="G421" s="254"/>
      <c r="H421" s="226">
        <f t="shared" si="13"/>
        <v>0</v>
      </c>
      <c r="I421" s="227" t="str">
        <f t="shared" si="14"/>
        <v>C</v>
      </c>
      <c r="J421" s="223" t="s">
        <v>1384</v>
      </c>
    </row>
    <row r="422" spans="1:10" s="213" customFormat="1" ht="15">
      <c r="A422" s="212">
        <f t="shared" ca="1" si="12"/>
        <v>548</v>
      </c>
      <c r="B422" s="249" t="s">
        <v>991</v>
      </c>
      <c r="C422" s="250"/>
      <c r="D422" s="249" t="s">
        <v>1115</v>
      </c>
      <c r="E422" s="251" t="s">
        <v>2333</v>
      </c>
      <c r="F422" s="252">
        <v>1</v>
      </c>
      <c r="G422" s="254"/>
      <c r="H422" s="226">
        <f t="shared" si="13"/>
        <v>0</v>
      </c>
      <c r="I422" s="227" t="str">
        <f t="shared" si="14"/>
        <v>C</v>
      </c>
      <c r="J422" s="223" t="s">
        <v>1384</v>
      </c>
    </row>
    <row r="423" spans="1:10" s="213" customFormat="1" ht="15">
      <c r="A423" s="212">
        <f t="shared" ca="1" si="12"/>
        <v>549</v>
      </c>
      <c r="B423" s="249" t="s">
        <v>992</v>
      </c>
      <c r="C423" s="250"/>
      <c r="D423" s="249" t="s">
        <v>1112</v>
      </c>
      <c r="E423" s="251" t="s">
        <v>2333</v>
      </c>
      <c r="F423" s="252">
        <v>1</v>
      </c>
      <c r="G423" s="254"/>
      <c r="H423" s="226">
        <f t="shared" si="13"/>
        <v>0</v>
      </c>
      <c r="I423" s="227" t="str">
        <f t="shared" si="14"/>
        <v>C</v>
      </c>
      <c r="J423" s="223" t="s">
        <v>1384</v>
      </c>
    </row>
    <row r="424" spans="1:10" s="213" customFormat="1" ht="15">
      <c r="A424" s="212">
        <f t="shared" ca="1" si="12"/>
        <v>550</v>
      </c>
      <c r="B424" s="249" t="s">
        <v>993</v>
      </c>
      <c r="C424" s="250"/>
      <c r="D424" s="249" t="s">
        <v>1122</v>
      </c>
      <c r="E424" s="251" t="s">
        <v>2333</v>
      </c>
      <c r="F424" s="252">
        <v>1</v>
      </c>
      <c r="G424" s="254"/>
      <c r="H424" s="226">
        <f t="shared" si="13"/>
        <v>0</v>
      </c>
      <c r="I424" s="227" t="str">
        <f t="shared" si="14"/>
        <v>C</v>
      </c>
      <c r="J424" s="223" t="s">
        <v>1384</v>
      </c>
    </row>
    <row r="425" spans="1:10" s="213" customFormat="1" ht="15">
      <c r="A425" s="212">
        <f t="shared" ca="1" si="12"/>
        <v>551</v>
      </c>
      <c r="B425" s="249" t="s">
        <v>994</v>
      </c>
      <c r="C425" s="250"/>
      <c r="D425" s="249" t="s">
        <v>1114</v>
      </c>
      <c r="E425" s="251" t="s">
        <v>2333</v>
      </c>
      <c r="F425" s="252">
        <v>1</v>
      </c>
      <c r="G425" s="254"/>
      <c r="H425" s="226">
        <f t="shared" si="13"/>
        <v>0</v>
      </c>
      <c r="I425" s="227" t="str">
        <f t="shared" si="14"/>
        <v>C</v>
      </c>
      <c r="J425" s="223" t="s">
        <v>1384</v>
      </c>
    </row>
    <row r="426" spans="1:10" s="213" customFormat="1" ht="15">
      <c r="A426" s="212">
        <f t="shared" ca="1" si="12"/>
        <v>552</v>
      </c>
      <c r="B426" s="249" t="s">
        <v>995</v>
      </c>
      <c r="C426" s="250"/>
      <c r="D426" s="249" t="s">
        <v>1124</v>
      </c>
      <c r="E426" s="251" t="s">
        <v>2333</v>
      </c>
      <c r="F426" s="252">
        <v>23</v>
      </c>
      <c r="G426" s="254"/>
      <c r="H426" s="226">
        <f t="shared" si="13"/>
        <v>0</v>
      </c>
      <c r="I426" s="227" t="str">
        <f t="shared" si="14"/>
        <v>C</v>
      </c>
      <c r="J426" s="223" t="s">
        <v>1384</v>
      </c>
    </row>
    <row r="427" spans="1:10" s="213" customFormat="1" ht="15">
      <c r="A427" s="212">
        <f t="shared" ca="1" si="12"/>
        <v>553</v>
      </c>
      <c r="B427" s="249" t="s">
        <v>995</v>
      </c>
      <c r="C427" s="250"/>
      <c r="D427" s="249" t="s">
        <v>1124</v>
      </c>
      <c r="E427" s="251" t="s">
        <v>2333</v>
      </c>
      <c r="F427" s="252">
        <v>15</v>
      </c>
      <c r="G427" s="254"/>
      <c r="H427" s="226">
        <f t="shared" si="13"/>
        <v>0</v>
      </c>
      <c r="I427" s="227" t="str">
        <f t="shared" si="14"/>
        <v>C</v>
      </c>
      <c r="J427" s="223" t="s">
        <v>1384</v>
      </c>
    </row>
    <row r="428" spans="1:10" s="213" customFormat="1" ht="15">
      <c r="A428" s="212">
        <f t="shared" ca="1" si="12"/>
        <v>554</v>
      </c>
      <c r="B428" s="249" t="s">
        <v>996</v>
      </c>
      <c r="C428" s="250"/>
      <c r="D428" s="249" t="s">
        <v>1125</v>
      </c>
      <c r="E428" s="251" t="s">
        <v>2333</v>
      </c>
      <c r="F428" s="252">
        <v>4</v>
      </c>
      <c r="G428" s="254"/>
      <c r="H428" s="226">
        <f t="shared" si="13"/>
        <v>0</v>
      </c>
      <c r="I428" s="227" t="str">
        <f t="shared" si="14"/>
        <v>C</v>
      </c>
      <c r="J428" s="223" t="s">
        <v>1384</v>
      </c>
    </row>
    <row r="429" spans="1:10" s="213" customFormat="1" ht="15">
      <c r="A429" s="212">
        <f t="shared" ca="1" si="12"/>
        <v>555</v>
      </c>
      <c r="B429" s="249" t="s">
        <v>996</v>
      </c>
      <c r="C429" s="250"/>
      <c r="D429" s="249" t="s">
        <v>1125</v>
      </c>
      <c r="E429" s="251" t="s">
        <v>2333</v>
      </c>
      <c r="F429" s="252">
        <v>5</v>
      </c>
      <c r="G429" s="254"/>
      <c r="H429" s="226">
        <f t="shared" si="13"/>
        <v>0</v>
      </c>
      <c r="I429" s="227" t="str">
        <f t="shared" si="14"/>
        <v>C</v>
      </c>
      <c r="J429" s="223" t="s">
        <v>1384</v>
      </c>
    </row>
    <row r="430" spans="1:10" s="213" customFormat="1" ht="15">
      <c r="A430" s="212">
        <f t="shared" ca="1" si="12"/>
        <v>556</v>
      </c>
      <c r="B430" s="249" t="s">
        <v>997</v>
      </c>
      <c r="C430" s="250"/>
      <c r="D430" s="249" t="s">
        <v>1126</v>
      </c>
      <c r="E430" s="251" t="s">
        <v>2333</v>
      </c>
      <c r="F430" s="252">
        <v>1</v>
      </c>
      <c r="G430" s="254"/>
      <c r="H430" s="226">
        <f t="shared" si="13"/>
        <v>0</v>
      </c>
      <c r="I430" s="227" t="str">
        <f t="shared" si="14"/>
        <v>C</v>
      </c>
      <c r="J430" s="223" t="s">
        <v>1384</v>
      </c>
    </row>
    <row r="431" spans="1:10" s="213" customFormat="1" ht="15">
      <c r="A431" s="212">
        <f t="shared" ca="1" si="12"/>
        <v>557</v>
      </c>
      <c r="B431" s="249" t="s">
        <v>997</v>
      </c>
      <c r="C431" s="250"/>
      <c r="D431" s="249" t="s">
        <v>1126</v>
      </c>
      <c r="E431" s="251" t="s">
        <v>2333</v>
      </c>
      <c r="F431" s="252">
        <v>1</v>
      </c>
      <c r="G431" s="254"/>
      <c r="H431" s="226">
        <f t="shared" si="13"/>
        <v>0</v>
      </c>
      <c r="I431" s="227" t="str">
        <f t="shared" si="14"/>
        <v>C</v>
      </c>
      <c r="J431" s="223" t="s">
        <v>1384</v>
      </c>
    </row>
    <row r="432" spans="1:10" s="213" customFormat="1" ht="15">
      <c r="A432" s="212">
        <f t="shared" ca="1" si="12"/>
        <v>558</v>
      </c>
      <c r="B432" s="249" t="s">
        <v>998</v>
      </c>
      <c r="C432" s="250"/>
      <c r="D432" s="249" t="s">
        <v>1127</v>
      </c>
      <c r="E432" s="251" t="s">
        <v>2333</v>
      </c>
      <c r="F432" s="252">
        <v>4</v>
      </c>
      <c r="G432" s="254"/>
      <c r="H432" s="226">
        <f t="shared" si="13"/>
        <v>0</v>
      </c>
      <c r="I432" s="227" t="str">
        <f t="shared" si="14"/>
        <v>C</v>
      </c>
      <c r="J432" s="223" t="s">
        <v>1384</v>
      </c>
    </row>
    <row r="433" spans="1:10" s="213" customFormat="1" ht="15">
      <c r="A433" s="212">
        <f t="shared" ca="1" si="12"/>
        <v>559</v>
      </c>
      <c r="B433" s="249" t="s">
        <v>998</v>
      </c>
      <c r="C433" s="250"/>
      <c r="D433" s="249" t="s">
        <v>1127</v>
      </c>
      <c r="E433" s="251" t="s">
        <v>2333</v>
      </c>
      <c r="F433" s="252">
        <v>5</v>
      </c>
      <c r="G433" s="254"/>
      <c r="H433" s="226">
        <f t="shared" si="13"/>
        <v>0</v>
      </c>
      <c r="I433" s="227" t="str">
        <f t="shared" si="14"/>
        <v>C</v>
      </c>
      <c r="J433" s="223" t="s">
        <v>1384</v>
      </c>
    </row>
    <row r="434" spans="1:10" s="213" customFormat="1" ht="15">
      <c r="A434" s="212">
        <f t="shared" ca="1" si="12"/>
        <v>560</v>
      </c>
      <c r="B434" s="249" t="s">
        <v>999</v>
      </c>
      <c r="C434" s="250"/>
      <c r="D434" s="249" t="s">
        <v>1128</v>
      </c>
      <c r="E434" s="251" t="s">
        <v>2333</v>
      </c>
      <c r="F434" s="252">
        <v>2</v>
      </c>
      <c r="G434" s="254"/>
      <c r="H434" s="226">
        <f t="shared" si="13"/>
        <v>0</v>
      </c>
      <c r="I434" s="227" t="str">
        <f t="shared" si="14"/>
        <v>C</v>
      </c>
      <c r="J434" s="223" t="s">
        <v>1384</v>
      </c>
    </row>
    <row r="435" spans="1:10" s="213" customFormat="1" ht="15">
      <c r="A435" s="212">
        <f t="shared" ca="1" si="12"/>
        <v>561</v>
      </c>
      <c r="B435" s="249" t="s">
        <v>999</v>
      </c>
      <c r="C435" s="250"/>
      <c r="D435" s="249" t="s">
        <v>1128</v>
      </c>
      <c r="E435" s="251" t="s">
        <v>2333</v>
      </c>
      <c r="F435" s="252">
        <v>1</v>
      </c>
      <c r="G435" s="254"/>
      <c r="H435" s="226">
        <f t="shared" si="13"/>
        <v>0</v>
      </c>
      <c r="I435" s="227" t="str">
        <f t="shared" si="14"/>
        <v>C</v>
      </c>
      <c r="J435" s="223" t="s">
        <v>1384</v>
      </c>
    </row>
    <row r="436" spans="1:10" s="213" customFormat="1" ht="15">
      <c r="A436" s="212">
        <f t="shared" ca="1" si="12"/>
        <v>562</v>
      </c>
      <c r="B436" s="249" t="s">
        <v>999</v>
      </c>
      <c r="C436" s="250"/>
      <c r="D436" s="249" t="s">
        <v>1128</v>
      </c>
      <c r="E436" s="251" t="s">
        <v>2333</v>
      </c>
      <c r="F436" s="252">
        <v>2</v>
      </c>
      <c r="G436" s="254"/>
      <c r="H436" s="226">
        <f t="shared" si="13"/>
        <v>0</v>
      </c>
      <c r="I436" s="227" t="str">
        <f t="shared" si="14"/>
        <v>C</v>
      </c>
      <c r="J436" s="223" t="s">
        <v>1384</v>
      </c>
    </row>
    <row r="437" spans="1:10" s="213" customFormat="1" ht="15">
      <c r="A437" s="212">
        <f t="shared" ca="1" si="12"/>
        <v>563</v>
      </c>
      <c r="B437" s="249" t="s">
        <v>1000</v>
      </c>
      <c r="C437" s="250"/>
      <c r="D437" s="249" t="s">
        <v>1129</v>
      </c>
      <c r="E437" s="251" t="s">
        <v>2333</v>
      </c>
      <c r="F437" s="252">
        <v>1</v>
      </c>
      <c r="G437" s="254"/>
      <c r="H437" s="226">
        <f t="shared" si="13"/>
        <v>0</v>
      </c>
      <c r="I437" s="227" t="str">
        <f t="shared" si="14"/>
        <v>C</v>
      </c>
      <c r="J437" s="223" t="s">
        <v>1384</v>
      </c>
    </row>
    <row r="438" spans="1:10" s="213" customFormat="1" ht="15">
      <c r="A438" s="212">
        <f t="shared" ca="1" si="12"/>
        <v>564</v>
      </c>
      <c r="B438" s="249" t="s">
        <v>1001</v>
      </c>
      <c r="C438" s="250"/>
      <c r="D438" s="249" t="s">
        <v>1130</v>
      </c>
      <c r="E438" s="251" t="s">
        <v>2333</v>
      </c>
      <c r="F438" s="252">
        <v>1</v>
      </c>
      <c r="G438" s="254"/>
      <c r="H438" s="226">
        <f t="shared" si="13"/>
        <v>0</v>
      </c>
      <c r="I438" s="227" t="str">
        <f t="shared" si="14"/>
        <v>C</v>
      </c>
      <c r="J438" s="223" t="s">
        <v>1384</v>
      </c>
    </row>
    <row r="439" spans="1:10" s="213" customFormat="1" ht="15">
      <c r="A439" s="212">
        <f t="shared" ca="1" si="12"/>
        <v>565</v>
      </c>
      <c r="B439" s="249" t="s">
        <v>1002</v>
      </c>
      <c r="C439" s="250"/>
      <c r="D439" s="249" t="s">
        <v>1131</v>
      </c>
      <c r="E439" s="251" t="s">
        <v>2333</v>
      </c>
      <c r="F439" s="252">
        <v>2</v>
      </c>
      <c r="G439" s="254"/>
      <c r="H439" s="226">
        <f t="shared" si="13"/>
        <v>0</v>
      </c>
      <c r="I439" s="227" t="str">
        <f t="shared" si="14"/>
        <v>C</v>
      </c>
      <c r="J439" s="223" t="s">
        <v>1384</v>
      </c>
    </row>
    <row r="440" spans="1:10" s="213" customFormat="1" ht="15">
      <c r="A440" s="212">
        <f t="shared" ca="1" si="12"/>
        <v>566</v>
      </c>
      <c r="B440" s="249" t="s">
        <v>1003</v>
      </c>
      <c r="C440" s="250"/>
      <c r="D440" s="249" t="s">
        <v>1132</v>
      </c>
      <c r="E440" s="251" t="s">
        <v>2333</v>
      </c>
      <c r="F440" s="252">
        <v>2</v>
      </c>
      <c r="G440" s="254"/>
      <c r="H440" s="226">
        <f t="shared" si="13"/>
        <v>0</v>
      </c>
      <c r="I440" s="227" t="str">
        <f t="shared" si="14"/>
        <v>C</v>
      </c>
      <c r="J440" s="223" t="s">
        <v>1384</v>
      </c>
    </row>
    <row r="441" spans="1:10" s="213" customFormat="1" ht="15">
      <c r="A441" s="212">
        <f t="shared" ca="1" si="12"/>
        <v>567</v>
      </c>
      <c r="B441" s="249" t="s">
        <v>1004</v>
      </c>
      <c r="C441" s="250"/>
      <c r="D441" s="249" t="s">
        <v>1133</v>
      </c>
      <c r="E441" s="251" t="s">
        <v>2333</v>
      </c>
      <c r="F441" s="252">
        <v>2</v>
      </c>
      <c r="G441" s="254"/>
      <c r="H441" s="226">
        <f t="shared" si="13"/>
        <v>0</v>
      </c>
      <c r="I441" s="227" t="str">
        <f t="shared" si="14"/>
        <v>C</v>
      </c>
      <c r="J441" s="223" t="s">
        <v>1384</v>
      </c>
    </row>
    <row r="442" spans="1:10" s="213" customFormat="1" ht="15">
      <c r="A442" s="212">
        <f t="shared" ca="1" si="12"/>
        <v>568</v>
      </c>
      <c r="B442" s="249" t="s">
        <v>1004</v>
      </c>
      <c r="C442" s="250"/>
      <c r="D442" s="249" t="s">
        <v>1133</v>
      </c>
      <c r="E442" s="251" t="s">
        <v>2333</v>
      </c>
      <c r="F442" s="252">
        <v>1</v>
      </c>
      <c r="G442" s="254"/>
      <c r="H442" s="226">
        <f t="shared" si="13"/>
        <v>0</v>
      </c>
      <c r="I442" s="227" t="str">
        <f t="shared" si="14"/>
        <v>C</v>
      </c>
      <c r="J442" s="223" t="s">
        <v>1385</v>
      </c>
    </row>
    <row r="443" spans="1:10" s="213" customFormat="1" ht="15">
      <c r="A443" s="212">
        <f t="shared" ca="1" si="12"/>
        <v>569</v>
      </c>
      <c r="B443" s="249" t="s">
        <v>1004</v>
      </c>
      <c r="C443" s="250"/>
      <c r="D443" s="249" t="s">
        <v>1133</v>
      </c>
      <c r="E443" s="251" t="s">
        <v>2333</v>
      </c>
      <c r="F443" s="252">
        <v>1</v>
      </c>
      <c r="G443" s="254"/>
      <c r="H443" s="226">
        <f t="shared" si="13"/>
        <v>0</v>
      </c>
      <c r="I443" s="227" t="str">
        <f t="shared" si="14"/>
        <v>C</v>
      </c>
      <c r="J443" s="223" t="s">
        <v>1385</v>
      </c>
    </row>
    <row r="444" spans="1:10" s="213" customFormat="1" ht="15">
      <c r="A444" s="212">
        <f t="shared" ca="1" si="12"/>
        <v>570</v>
      </c>
      <c r="B444" s="249" t="s">
        <v>1005</v>
      </c>
      <c r="C444" s="250"/>
      <c r="D444" s="249" t="s">
        <v>1123</v>
      </c>
      <c r="E444" s="251" t="s">
        <v>2333</v>
      </c>
      <c r="F444" s="252">
        <v>6</v>
      </c>
      <c r="G444" s="254"/>
      <c r="H444" s="226">
        <f t="shared" si="13"/>
        <v>0</v>
      </c>
      <c r="I444" s="227" t="str">
        <f t="shared" si="14"/>
        <v>C</v>
      </c>
      <c r="J444" s="223" t="s">
        <v>1384</v>
      </c>
    </row>
    <row r="445" spans="1:10" s="213" customFormat="1" ht="15">
      <c r="A445" s="212">
        <f t="shared" ca="1" si="12"/>
        <v>571</v>
      </c>
      <c r="B445" s="249" t="s">
        <v>1006</v>
      </c>
      <c r="C445" s="250"/>
      <c r="D445" s="249" t="s">
        <v>1134</v>
      </c>
      <c r="E445" s="251" t="s">
        <v>2333</v>
      </c>
      <c r="F445" s="252">
        <v>6</v>
      </c>
      <c r="G445" s="254"/>
      <c r="H445" s="226">
        <f t="shared" si="13"/>
        <v>0</v>
      </c>
      <c r="I445" s="227" t="str">
        <f t="shared" si="14"/>
        <v>C</v>
      </c>
      <c r="J445" s="223" t="s">
        <v>1384</v>
      </c>
    </row>
    <row r="446" spans="1:10" s="213" customFormat="1" ht="15">
      <c r="A446" s="212">
        <f t="shared" ca="1" si="12"/>
        <v>572</v>
      </c>
      <c r="B446" s="249" t="s">
        <v>1007</v>
      </c>
      <c r="C446" s="250"/>
      <c r="D446" s="249" t="s">
        <v>1135</v>
      </c>
      <c r="E446" s="251" t="s">
        <v>2333</v>
      </c>
      <c r="F446" s="252">
        <v>10</v>
      </c>
      <c r="G446" s="254"/>
      <c r="H446" s="226">
        <f t="shared" si="13"/>
        <v>0</v>
      </c>
      <c r="I446" s="227" t="str">
        <f t="shared" si="14"/>
        <v>C</v>
      </c>
      <c r="J446" s="223" t="s">
        <v>1384</v>
      </c>
    </row>
    <row r="447" spans="1:10" s="213" customFormat="1" ht="15">
      <c r="A447" s="212">
        <f t="shared" ca="1" si="12"/>
        <v>573</v>
      </c>
      <c r="B447" s="249" t="s">
        <v>1008</v>
      </c>
      <c r="C447" s="250"/>
      <c r="D447" s="249" t="s">
        <v>1136</v>
      </c>
      <c r="E447" s="251" t="s">
        <v>2333</v>
      </c>
      <c r="F447" s="252">
        <v>2</v>
      </c>
      <c r="G447" s="254"/>
      <c r="H447" s="226">
        <f t="shared" si="13"/>
        <v>0</v>
      </c>
      <c r="I447" s="227" t="str">
        <f t="shared" si="14"/>
        <v>C</v>
      </c>
      <c r="J447" s="223" t="s">
        <v>1384</v>
      </c>
    </row>
    <row r="448" spans="1:10" s="213" customFormat="1" ht="15">
      <c r="A448" s="212">
        <f t="shared" ca="1" si="12"/>
        <v>574</v>
      </c>
      <c r="B448" s="249" t="s">
        <v>1009</v>
      </c>
      <c r="C448" s="250"/>
      <c r="D448" s="249" t="s">
        <v>1137</v>
      </c>
      <c r="E448" s="251" t="s">
        <v>2333</v>
      </c>
      <c r="F448" s="252">
        <v>1</v>
      </c>
      <c r="G448" s="254"/>
      <c r="H448" s="226">
        <f t="shared" si="13"/>
        <v>0</v>
      </c>
      <c r="I448" s="227" t="str">
        <f t="shared" si="14"/>
        <v>C</v>
      </c>
      <c r="J448" s="223" t="s">
        <v>1384</v>
      </c>
    </row>
    <row r="449" spans="1:10" s="213" customFormat="1" ht="15">
      <c r="A449" s="212">
        <f t="shared" ref="A449:A512" ca="1" si="15">+IF(NOT(ISBLANK(INDIRECT("e"&amp;ROW()))),MAX(INDIRECT("a$18:A"&amp;ROW()-1))+1,"")</f>
        <v>575</v>
      </c>
      <c r="B449" s="249" t="s">
        <v>1010</v>
      </c>
      <c r="C449" s="250"/>
      <c r="D449" s="249" t="s">
        <v>1138</v>
      </c>
      <c r="E449" s="251" t="s">
        <v>2333</v>
      </c>
      <c r="F449" s="252">
        <v>24</v>
      </c>
      <c r="G449" s="254"/>
      <c r="H449" s="226">
        <f t="shared" si="13"/>
        <v>0</v>
      </c>
      <c r="I449" s="227" t="str">
        <f t="shared" si="14"/>
        <v>C</v>
      </c>
      <c r="J449" s="223" t="s">
        <v>1384</v>
      </c>
    </row>
    <row r="450" spans="1:10" s="213" customFormat="1" ht="15">
      <c r="A450" s="212">
        <f t="shared" ca="1" si="15"/>
        <v>576</v>
      </c>
      <c r="B450" s="249" t="s">
        <v>1010</v>
      </c>
      <c r="C450" s="250"/>
      <c r="D450" s="249" t="s">
        <v>1138</v>
      </c>
      <c r="E450" s="251" t="s">
        <v>2333</v>
      </c>
      <c r="F450" s="252">
        <v>8</v>
      </c>
      <c r="G450" s="254"/>
      <c r="H450" s="226">
        <f t="shared" si="13"/>
        <v>0</v>
      </c>
      <c r="I450" s="227" t="str">
        <f t="shared" si="14"/>
        <v>C</v>
      </c>
      <c r="J450" s="223" t="s">
        <v>1384</v>
      </c>
    </row>
    <row r="451" spans="1:10" s="213" customFormat="1" ht="15">
      <c r="A451" s="212">
        <f t="shared" ca="1" si="15"/>
        <v>577</v>
      </c>
      <c r="B451" s="249" t="s">
        <v>1011</v>
      </c>
      <c r="C451" s="250"/>
      <c r="D451" s="249" t="s">
        <v>1139</v>
      </c>
      <c r="E451" s="251" t="s">
        <v>340</v>
      </c>
      <c r="F451" s="252">
        <v>4</v>
      </c>
      <c r="G451" s="254"/>
      <c r="H451" s="226">
        <f t="shared" si="13"/>
        <v>0</v>
      </c>
      <c r="I451" s="227" t="str">
        <f t="shared" si="14"/>
        <v>C</v>
      </c>
      <c r="J451" s="223" t="s">
        <v>1384</v>
      </c>
    </row>
    <row r="452" spans="1:10" s="213" customFormat="1" ht="15">
      <c r="A452" s="212">
        <f t="shared" ca="1" si="15"/>
        <v>578</v>
      </c>
      <c r="B452" s="249" t="s">
        <v>1012</v>
      </c>
      <c r="C452" s="250"/>
      <c r="D452" s="249" t="s">
        <v>1121</v>
      </c>
      <c r="E452" s="251" t="s">
        <v>2333</v>
      </c>
      <c r="F452" s="252">
        <v>2</v>
      </c>
      <c r="G452" s="254"/>
      <c r="H452" s="226">
        <f t="shared" si="13"/>
        <v>0</v>
      </c>
      <c r="I452" s="227" t="str">
        <f t="shared" si="14"/>
        <v>C</v>
      </c>
      <c r="J452" s="223" t="s">
        <v>1384</v>
      </c>
    </row>
    <row r="453" spans="1:10" s="213" customFormat="1" ht="15">
      <c r="A453" s="212">
        <f t="shared" ca="1" si="15"/>
        <v>579</v>
      </c>
      <c r="B453" s="249" t="s">
        <v>1013</v>
      </c>
      <c r="C453" s="250"/>
      <c r="D453" s="249" t="s">
        <v>1121</v>
      </c>
      <c r="E453" s="251" t="s">
        <v>2333</v>
      </c>
      <c r="F453" s="252">
        <v>2</v>
      </c>
      <c r="G453" s="254"/>
      <c r="H453" s="226">
        <f t="shared" si="13"/>
        <v>0</v>
      </c>
      <c r="I453" s="227" t="str">
        <f t="shared" si="14"/>
        <v>C</v>
      </c>
      <c r="J453" s="223" t="s">
        <v>1384</v>
      </c>
    </row>
    <row r="454" spans="1:10" s="213" customFormat="1" ht="15">
      <c r="A454" s="212">
        <f t="shared" ca="1" si="15"/>
        <v>580</v>
      </c>
      <c r="B454" s="249" t="s">
        <v>1014</v>
      </c>
      <c r="C454" s="250"/>
      <c r="D454" s="249" t="s">
        <v>1121</v>
      </c>
      <c r="E454" s="251" t="s">
        <v>2333</v>
      </c>
      <c r="F454" s="252">
        <v>2</v>
      </c>
      <c r="G454" s="254"/>
      <c r="H454" s="226">
        <f t="shared" si="13"/>
        <v>0</v>
      </c>
      <c r="I454" s="227" t="str">
        <f t="shared" si="14"/>
        <v>C</v>
      </c>
      <c r="J454" s="223" t="s">
        <v>1384</v>
      </c>
    </row>
    <row r="455" spans="1:10" s="213" customFormat="1" ht="15">
      <c r="A455" s="212">
        <f t="shared" ca="1" si="15"/>
        <v>581</v>
      </c>
      <c r="B455" s="249" t="s">
        <v>1015</v>
      </c>
      <c r="C455" s="250"/>
      <c r="D455" s="249" t="s">
        <v>1121</v>
      </c>
      <c r="E455" s="251" t="s">
        <v>2333</v>
      </c>
      <c r="F455" s="252">
        <v>2</v>
      </c>
      <c r="G455" s="254"/>
      <c r="H455" s="226">
        <f t="shared" si="13"/>
        <v>0</v>
      </c>
      <c r="I455" s="227" t="str">
        <f t="shared" si="14"/>
        <v>C</v>
      </c>
      <c r="J455" s="223" t="s">
        <v>1384</v>
      </c>
    </row>
    <row r="456" spans="1:10" s="213" customFormat="1" ht="15">
      <c r="A456" s="212">
        <f t="shared" ca="1" si="15"/>
        <v>582</v>
      </c>
      <c r="B456" s="249" t="s">
        <v>1016</v>
      </c>
      <c r="C456" s="250"/>
      <c r="D456" s="249" t="s">
        <v>1121</v>
      </c>
      <c r="E456" s="251" t="s">
        <v>2333</v>
      </c>
      <c r="F456" s="252">
        <v>4</v>
      </c>
      <c r="G456" s="254"/>
      <c r="H456" s="226">
        <f t="shared" si="13"/>
        <v>0</v>
      </c>
      <c r="I456" s="227" t="str">
        <f t="shared" si="14"/>
        <v>C</v>
      </c>
      <c r="J456" s="223" t="s">
        <v>1384</v>
      </c>
    </row>
    <row r="457" spans="1:10" s="213" customFormat="1" ht="15">
      <c r="A457" s="212">
        <f t="shared" ca="1" si="15"/>
        <v>583</v>
      </c>
      <c r="B457" s="249" t="s">
        <v>1017</v>
      </c>
      <c r="C457" s="250"/>
      <c r="D457" s="249" t="s">
        <v>1140</v>
      </c>
      <c r="E457" s="251" t="s">
        <v>310</v>
      </c>
      <c r="F457" s="252">
        <v>107</v>
      </c>
      <c r="G457" s="254"/>
      <c r="H457" s="226">
        <f t="shared" si="13"/>
        <v>0</v>
      </c>
      <c r="I457" s="227" t="str">
        <f t="shared" si="14"/>
        <v>C</v>
      </c>
      <c r="J457" s="223" t="s">
        <v>1384</v>
      </c>
    </row>
    <row r="458" spans="1:10" s="213" customFormat="1" ht="15">
      <c r="A458" s="212">
        <f t="shared" ca="1" si="15"/>
        <v>584</v>
      </c>
      <c r="B458" s="249" t="s">
        <v>1017</v>
      </c>
      <c r="C458" s="250"/>
      <c r="D458" s="249" t="s">
        <v>1140</v>
      </c>
      <c r="E458" s="251" t="s">
        <v>310</v>
      </c>
      <c r="F458" s="252">
        <v>113</v>
      </c>
      <c r="G458" s="254"/>
      <c r="H458" s="226">
        <f t="shared" si="13"/>
        <v>0</v>
      </c>
      <c r="I458" s="227" t="str">
        <f t="shared" si="14"/>
        <v>C</v>
      </c>
      <c r="J458" s="223" t="s">
        <v>1384</v>
      </c>
    </row>
    <row r="459" spans="1:10" s="213" customFormat="1" ht="15">
      <c r="A459" s="212">
        <f t="shared" ca="1" si="15"/>
        <v>585</v>
      </c>
      <c r="B459" s="249" t="s">
        <v>1018</v>
      </c>
      <c r="C459" s="250"/>
      <c r="D459" s="249" t="s">
        <v>1141</v>
      </c>
      <c r="E459" s="251" t="s">
        <v>310</v>
      </c>
      <c r="F459" s="252">
        <v>72</v>
      </c>
      <c r="G459" s="254"/>
      <c r="H459" s="226">
        <f t="shared" si="13"/>
        <v>0</v>
      </c>
      <c r="I459" s="227" t="str">
        <f t="shared" si="14"/>
        <v>C</v>
      </c>
      <c r="J459" s="223" t="s">
        <v>1384</v>
      </c>
    </row>
    <row r="460" spans="1:10" s="213" customFormat="1" ht="15">
      <c r="A460" s="212">
        <f t="shared" ca="1" si="15"/>
        <v>586</v>
      </c>
      <c r="B460" s="249" t="s">
        <v>1019</v>
      </c>
      <c r="C460" s="250"/>
      <c r="D460" s="249" t="s">
        <v>1142</v>
      </c>
      <c r="E460" s="251" t="s">
        <v>2333</v>
      </c>
      <c r="F460" s="252">
        <v>1</v>
      </c>
      <c r="G460" s="254"/>
      <c r="H460" s="226">
        <f t="shared" si="13"/>
        <v>0</v>
      </c>
      <c r="I460" s="227" t="str">
        <f t="shared" si="14"/>
        <v>C</v>
      </c>
      <c r="J460" s="223" t="s">
        <v>1384</v>
      </c>
    </row>
    <row r="461" spans="1:10" s="213" customFormat="1" ht="15">
      <c r="A461" s="212">
        <f t="shared" ca="1" si="15"/>
        <v>587</v>
      </c>
      <c r="B461" s="249" t="s">
        <v>1020</v>
      </c>
      <c r="C461" s="250"/>
      <c r="D461" s="249" t="s">
        <v>1143</v>
      </c>
      <c r="E461" s="251" t="s">
        <v>2333</v>
      </c>
      <c r="F461" s="252">
        <v>1</v>
      </c>
      <c r="G461" s="254"/>
      <c r="H461" s="226">
        <f t="shared" si="13"/>
        <v>0</v>
      </c>
      <c r="I461" s="227" t="str">
        <f t="shared" si="14"/>
        <v>C</v>
      </c>
      <c r="J461" s="223" t="s">
        <v>1384</v>
      </c>
    </row>
    <row r="462" spans="1:10" s="213" customFormat="1" ht="15">
      <c r="A462" s="212">
        <f t="shared" ca="1" si="15"/>
        <v>588</v>
      </c>
      <c r="B462" s="249" t="s">
        <v>2340</v>
      </c>
      <c r="C462" s="250" t="s">
        <v>243</v>
      </c>
      <c r="D462" s="249" t="s">
        <v>1144</v>
      </c>
      <c r="E462" s="251" t="s">
        <v>2333</v>
      </c>
      <c r="F462" s="252">
        <v>1</v>
      </c>
      <c r="G462" s="254"/>
      <c r="H462" s="226">
        <f t="shared" si="13"/>
        <v>0</v>
      </c>
      <c r="I462" s="227" t="str">
        <f t="shared" si="14"/>
        <v>C</v>
      </c>
      <c r="J462" s="223" t="s">
        <v>1384</v>
      </c>
    </row>
    <row r="463" spans="1:10" s="213" customFormat="1" ht="15">
      <c r="A463" s="212">
        <f t="shared" ca="1" si="15"/>
        <v>589</v>
      </c>
      <c r="B463" s="249" t="s">
        <v>2341</v>
      </c>
      <c r="C463" s="250" t="s">
        <v>243</v>
      </c>
      <c r="D463" s="249" t="s">
        <v>1145</v>
      </c>
      <c r="E463" s="251" t="s">
        <v>2333</v>
      </c>
      <c r="F463" s="252">
        <v>2</v>
      </c>
      <c r="G463" s="254"/>
      <c r="H463" s="226">
        <f t="shared" si="13"/>
        <v>0</v>
      </c>
      <c r="I463" s="227" t="str">
        <f t="shared" si="14"/>
        <v>C</v>
      </c>
      <c r="J463" s="223" t="s">
        <v>1384</v>
      </c>
    </row>
    <row r="464" spans="1:10" s="213" customFormat="1" ht="15">
      <c r="A464" s="212">
        <f t="shared" ca="1" si="15"/>
        <v>590</v>
      </c>
      <c r="B464" s="249" t="s">
        <v>2342</v>
      </c>
      <c r="C464" s="250" t="s">
        <v>243</v>
      </c>
      <c r="D464" s="249" t="s">
        <v>1146</v>
      </c>
      <c r="E464" s="251" t="s">
        <v>2333</v>
      </c>
      <c r="F464" s="252">
        <v>1</v>
      </c>
      <c r="G464" s="254"/>
      <c r="H464" s="226">
        <f t="shared" si="13"/>
        <v>0</v>
      </c>
      <c r="I464" s="227" t="str">
        <f t="shared" si="14"/>
        <v>C</v>
      </c>
      <c r="J464" s="223" t="s">
        <v>1384</v>
      </c>
    </row>
    <row r="465" spans="1:10" s="213" customFormat="1" ht="15">
      <c r="A465" s="212">
        <f t="shared" ca="1" si="15"/>
        <v>591</v>
      </c>
      <c r="B465" s="249" t="s">
        <v>2342</v>
      </c>
      <c r="C465" s="250" t="s">
        <v>243</v>
      </c>
      <c r="D465" s="249" t="s">
        <v>1146</v>
      </c>
      <c r="E465" s="251" t="s">
        <v>2333</v>
      </c>
      <c r="F465" s="252">
        <v>1</v>
      </c>
      <c r="G465" s="254"/>
      <c r="H465" s="226">
        <f t="shared" si="13"/>
        <v>0</v>
      </c>
      <c r="I465" s="227" t="str">
        <f t="shared" si="14"/>
        <v>C</v>
      </c>
      <c r="J465" s="223" t="s">
        <v>1384</v>
      </c>
    </row>
    <row r="466" spans="1:10" s="213" customFormat="1" ht="15">
      <c r="A466" s="212">
        <f t="shared" ca="1" si="15"/>
        <v>592</v>
      </c>
      <c r="B466" s="249" t="s">
        <v>1021</v>
      </c>
      <c r="C466" s="250"/>
      <c r="D466" s="249" t="s">
        <v>1147</v>
      </c>
      <c r="E466" s="251" t="s">
        <v>340</v>
      </c>
      <c r="F466" s="252">
        <v>209</v>
      </c>
      <c r="G466" s="254"/>
      <c r="H466" s="226">
        <f t="shared" si="13"/>
        <v>0</v>
      </c>
      <c r="I466" s="227" t="str">
        <f t="shared" si="14"/>
        <v>C</v>
      </c>
      <c r="J466" s="223" t="s">
        <v>1384</v>
      </c>
    </row>
    <row r="467" spans="1:10" s="213" customFormat="1" ht="15">
      <c r="A467" s="212">
        <f t="shared" ca="1" si="15"/>
        <v>593</v>
      </c>
      <c r="B467" s="249" t="s">
        <v>1021</v>
      </c>
      <c r="C467" s="250"/>
      <c r="D467" s="249" t="s">
        <v>1147</v>
      </c>
      <c r="E467" s="251" t="s">
        <v>340</v>
      </c>
      <c r="F467" s="252">
        <v>210</v>
      </c>
      <c r="G467" s="254"/>
      <c r="H467" s="226">
        <f t="shared" si="13"/>
        <v>0</v>
      </c>
      <c r="I467" s="227" t="str">
        <f t="shared" si="14"/>
        <v>C</v>
      </c>
      <c r="J467" s="223" t="s">
        <v>1384</v>
      </c>
    </row>
    <row r="468" spans="1:10" s="213" customFormat="1" ht="15">
      <c r="A468" s="212">
        <f t="shared" ca="1" si="15"/>
        <v>594</v>
      </c>
      <c r="B468" s="249" t="s">
        <v>1022</v>
      </c>
      <c r="C468" s="250"/>
      <c r="D468" s="249" t="s">
        <v>1148</v>
      </c>
      <c r="E468" s="251" t="s">
        <v>340</v>
      </c>
      <c r="F468" s="252">
        <v>60</v>
      </c>
      <c r="G468" s="254"/>
      <c r="H468" s="226">
        <f t="shared" si="13"/>
        <v>0</v>
      </c>
      <c r="I468" s="227" t="str">
        <f t="shared" si="14"/>
        <v>C</v>
      </c>
      <c r="J468" s="223" t="s">
        <v>1384</v>
      </c>
    </row>
    <row r="469" spans="1:10" s="213" customFormat="1" ht="15">
      <c r="A469" s="212">
        <f t="shared" ca="1" si="15"/>
        <v>595</v>
      </c>
      <c r="B469" s="249" t="s">
        <v>1022</v>
      </c>
      <c r="C469" s="250"/>
      <c r="D469" s="249" t="s">
        <v>1148</v>
      </c>
      <c r="E469" s="251" t="s">
        <v>340</v>
      </c>
      <c r="F469" s="252">
        <v>107</v>
      </c>
      <c r="G469" s="254"/>
      <c r="H469" s="226">
        <f t="shared" si="13"/>
        <v>0</v>
      </c>
      <c r="I469" s="227" t="str">
        <f t="shared" si="14"/>
        <v>C</v>
      </c>
      <c r="J469" s="223" t="s">
        <v>1384</v>
      </c>
    </row>
    <row r="470" spans="1:10" s="213" customFormat="1" ht="15">
      <c r="A470" s="212">
        <f t="shared" ca="1" si="15"/>
        <v>596</v>
      </c>
      <c r="B470" s="249" t="s">
        <v>1023</v>
      </c>
      <c r="C470" s="250"/>
      <c r="D470" s="249" t="s">
        <v>1135</v>
      </c>
      <c r="E470" s="251" t="s">
        <v>340</v>
      </c>
      <c r="F470" s="252">
        <v>175</v>
      </c>
      <c r="G470" s="254"/>
      <c r="H470" s="226">
        <f t="shared" si="13"/>
        <v>0</v>
      </c>
      <c r="I470" s="227" t="str">
        <f t="shared" si="14"/>
        <v>C</v>
      </c>
      <c r="J470" s="223" t="s">
        <v>1384</v>
      </c>
    </row>
    <row r="471" spans="1:10" s="213" customFormat="1" ht="15">
      <c r="A471" s="212">
        <f t="shared" ca="1" si="15"/>
        <v>597</v>
      </c>
      <c r="B471" s="249" t="s">
        <v>1023</v>
      </c>
      <c r="C471" s="250"/>
      <c r="D471" s="249" t="s">
        <v>1135</v>
      </c>
      <c r="E471" s="251" t="s">
        <v>340</v>
      </c>
      <c r="F471" s="252">
        <v>71</v>
      </c>
      <c r="G471" s="254"/>
      <c r="H471" s="226">
        <f t="shared" si="13"/>
        <v>0</v>
      </c>
      <c r="I471" s="227" t="str">
        <f t="shared" si="14"/>
        <v>C</v>
      </c>
      <c r="J471" s="223" t="s">
        <v>1384</v>
      </c>
    </row>
    <row r="472" spans="1:10" s="213" customFormat="1" ht="15">
      <c r="A472" s="212">
        <f t="shared" ca="1" si="15"/>
        <v>598</v>
      </c>
      <c r="B472" s="249" t="s">
        <v>1024</v>
      </c>
      <c r="C472" s="250"/>
      <c r="D472" s="249" t="s">
        <v>1149</v>
      </c>
      <c r="E472" s="251" t="s">
        <v>340</v>
      </c>
      <c r="F472" s="252">
        <v>173</v>
      </c>
      <c r="G472" s="254"/>
      <c r="H472" s="226">
        <f t="shared" si="13"/>
        <v>0</v>
      </c>
      <c r="I472" s="227" t="str">
        <f t="shared" si="14"/>
        <v>C</v>
      </c>
      <c r="J472" s="223" t="s">
        <v>1384</v>
      </c>
    </row>
    <row r="473" spans="1:10" s="213" customFormat="1" ht="15">
      <c r="A473" s="212">
        <f t="shared" ca="1" si="15"/>
        <v>599</v>
      </c>
      <c r="B473" s="249" t="s">
        <v>1024</v>
      </c>
      <c r="C473" s="250"/>
      <c r="D473" s="249" t="s">
        <v>1149</v>
      </c>
      <c r="E473" s="251" t="s">
        <v>340</v>
      </c>
      <c r="F473" s="252">
        <v>190</v>
      </c>
      <c r="G473" s="254"/>
      <c r="H473" s="226">
        <f t="shared" si="13"/>
        <v>0</v>
      </c>
      <c r="I473" s="227" t="str">
        <f t="shared" si="14"/>
        <v>C</v>
      </c>
      <c r="J473" s="223" t="s">
        <v>1384</v>
      </c>
    </row>
    <row r="474" spans="1:10" s="213" customFormat="1" ht="15">
      <c r="A474" s="212">
        <f t="shared" ca="1" si="15"/>
        <v>600</v>
      </c>
      <c r="B474" s="249" t="s">
        <v>1025</v>
      </c>
      <c r="C474" s="250"/>
      <c r="D474" s="249" t="s">
        <v>1150</v>
      </c>
      <c r="E474" s="251" t="s">
        <v>340</v>
      </c>
      <c r="F474" s="252">
        <v>165</v>
      </c>
      <c r="G474" s="254"/>
      <c r="H474" s="226">
        <f t="shared" si="13"/>
        <v>0</v>
      </c>
      <c r="I474" s="227" t="str">
        <f t="shared" si="14"/>
        <v>C</v>
      </c>
      <c r="J474" s="223" t="s">
        <v>1384</v>
      </c>
    </row>
    <row r="475" spans="1:10" s="213" customFormat="1" ht="15">
      <c r="A475" s="212">
        <f t="shared" ca="1" si="15"/>
        <v>601</v>
      </c>
      <c r="B475" s="249" t="s">
        <v>1025</v>
      </c>
      <c r="C475" s="250"/>
      <c r="D475" s="249" t="s">
        <v>1150</v>
      </c>
      <c r="E475" s="251" t="s">
        <v>340</v>
      </c>
      <c r="F475" s="252">
        <v>145</v>
      </c>
      <c r="G475" s="254"/>
      <c r="H475" s="226">
        <f t="shared" si="13"/>
        <v>0</v>
      </c>
      <c r="I475" s="227" t="str">
        <f t="shared" si="14"/>
        <v>C</v>
      </c>
      <c r="J475" s="223" t="s">
        <v>1384</v>
      </c>
    </row>
    <row r="476" spans="1:10" s="213" customFormat="1" ht="15">
      <c r="A476" s="212">
        <f t="shared" ca="1" si="15"/>
        <v>602</v>
      </c>
      <c r="B476" s="249" t="s">
        <v>1026</v>
      </c>
      <c r="C476" s="250"/>
      <c r="D476" s="249" t="s">
        <v>1151</v>
      </c>
      <c r="E476" s="251" t="s">
        <v>340</v>
      </c>
      <c r="F476" s="252">
        <v>64</v>
      </c>
      <c r="G476" s="254"/>
      <c r="H476" s="226">
        <f t="shared" si="13"/>
        <v>0</v>
      </c>
      <c r="I476" s="227" t="str">
        <f t="shared" si="14"/>
        <v>C</v>
      </c>
      <c r="J476" s="223" t="s">
        <v>1384</v>
      </c>
    </row>
    <row r="477" spans="1:10" s="213" customFormat="1" ht="15">
      <c r="A477" s="212">
        <f t="shared" ca="1" si="15"/>
        <v>603</v>
      </c>
      <c r="B477" s="249" t="s">
        <v>1026</v>
      </c>
      <c r="C477" s="250"/>
      <c r="D477" s="249" t="s">
        <v>1151</v>
      </c>
      <c r="E477" s="251" t="s">
        <v>340</v>
      </c>
      <c r="F477" s="252">
        <v>45</v>
      </c>
      <c r="G477" s="254"/>
      <c r="H477" s="226">
        <f t="shared" si="13"/>
        <v>0</v>
      </c>
      <c r="I477" s="227" t="str">
        <f t="shared" si="14"/>
        <v>C</v>
      </c>
      <c r="J477" s="223" t="s">
        <v>1384</v>
      </c>
    </row>
    <row r="478" spans="1:10" s="213" customFormat="1" ht="15">
      <c r="A478" s="212">
        <f t="shared" ca="1" si="15"/>
        <v>604</v>
      </c>
      <c r="B478" s="249" t="s">
        <v>1026</v>
      </c>
      <c r="C478" s="250"/>
      <c r="D478" s="249" t="s">
        <v>1151</v>
      </c>
      <c r="E478" s="251" t="s">
        <v>340</v>
      </c>
      <c r="F478" s="252">
        <v>30</v>
      </c>
      <c r="G478" s="254"/>
      <c r="H478" s="226">
        <f t="shared" si="13"/>
        <v>0</v>
      </c>
      <c r="I478" s="227" t="str">
        <f t="shared" si="14"/>
        <v>C</v>
      </c>
      <c r="J478" s="223" t="s">
        <v>1384</v>
      </c>
    </row>
    <row r="479" spans="1:10" s="213" customFormat="1" ht="15">
      <c r="A479" s="212">
        <f t="shared" ca="1" si="15"/>
        <v>605</v>
      </c>
      <c r="B479" s="249" t="s">
        <v>1027</v>
      </c>
      <c r="C479" s="250"/>
      <c r="D479" s="249" t="s">
        <v>1152</v>
      </c>
      <c r="E479" s="251" t="s">
        <v>340</v>
      </c>
      <c r="F479" s="252">
        <v>16</v>
      </c>
      <c r="G479" s="254"/>
      <c r="H479" s="226">
        <f t="shared" si="13"/>
        <v>0</v>
      </c>
      <c r="I479" s="227" t="str">
        <f t="shared" si="14"/>
        <v>C</v>
      </c>
      <c r="J479" s="223" t="s">
        <v>1384</v>
      </c>
    </row>
    <row r="480" spans="1:10" s="213" customFormat="1" ht="15">
      <c r="A480" s="212">
        <f t="shared" ca="1" si="15"/>
        <v>606</v>
      </c>
      <c r="B480" s="249" t="s">
        <v>1027</v>
      </c>
      <c r="C480" s="250"/>
      <c r="D480" s="249" t="s">
        <v>1152</v>
      </c>
      <c r="E480" s="251" t="s">
        <v>340</v>
      </c>
      <c r="F480" s="252">
        <v>45</v>
      </c>
      <c r="G480" s="254"/>
      <c r="H480" s="226">
        <f t="shared" si="13"/>
        <v>0</v>
      </c>
      <c r="I480" s="227" t="str">
        <f t="shared" si="14"/>
        <v>C</v>
      </c>
      <c r="J480" s="223" t="s">
        <v>1384</v>
      </c>
    </row>
    <row r="481" spans="1:10" s="213" customFormat="1" ht="15">
      <c r="A481" s="212">
        <f t="shared" ca="1" si="15"/>
        <v>607</v>
      </c>
      <c r="B481" s="249" t="s">
        <v>1027</v>
      </c>
      <c r="C481" s="250"/>
      <c r="D481" s="249" t="s">
        <v>1152</v>
      </c>
      <c r="E481" s="251" t="s">
        <v>340</v>
      </c>
      <c r="F481" s="252">
        <v>30</v>
      </c>
      <c r="G481" s="254"/>
      <c r="H481" s="226">
        <f t="shared" si="13"/>
        <v>0</v>
      </c>
      <c r="I481" s="227" t="str">
        <f t="shared" si="14"/>
        <v>C</v>
      </c>
      <c r="J481" s="223" t="s">
        <v>1384</v>
      </c>
    </row>
    <row r="482" spans="1:10" s="213" customFormat="1" ht="15">
      <c r="A482" s="212">
        <f t="shared" ca="1" si="15"/>
        <v>608</v>
      </c>
      <c r="B482" s="249" t="s">
        <v>1028</v>
      </c>
      <c r="C482" s="250"/>
      <c r="D482" s="249" t="s">
        <v>1153</v>
      </c>
      <c r="E482" s="251" t="s">
        <v>340</v>
      </c>
      <c r="F482" s="252">
        <v>97</v>
      </c>
      <c r="G482" s="254"/>
      <c r="H482" s="226">
        <f t="shared" si="13"/>
        <v>0</v>
      </c>
      <c r="I482" s="227" t="str">
        <f t="shared" si="14"/>
        <v>C</v>
      </c>
      <c r="J482" s="223" t="s">
        <v>1384</v>
      </c>
    </row>
    <row r="483" spans="1:10" s="213" customFormat="1" ht="15">
      <c r="A483" s="212">
        <f t="shared" ca="1" si="15"/>
        <v>609</v>
      </c>
      <c r="B483" s="249" t="s">
        <v>1028</v>
      </c>
      <c r="C483" s="250"/>
      <c r="D483" s="249" t="s">
        <v>1153</v>
      </c>
      <c r="E483" s="251" t="s">
        <v>340</v>
      </c>
      <c r="F483" s="252">
        <v>14</v>
      </c>
      <c r="G483" s="254"/>
      <c r="H483" s="226">
        <f t="shared" si="13"/>
        <v>0</v>
      </c>
      <c r="I483" s="227" t="str">
        <f t="shared" si="14"/>
        <v>C</v>
      </c>
      <c r="J483" s="223" t="s">
        <v>1384</v>
      </c>
    </row>
    <row r="484" spans="1:10" s="213" customFormat="1" ht="15">
      <c r="A484" s="212">
        <f t="shared" ca="1" si="15"/>
        <v>610</v>
      </c>
      <c r="B484" s="249" t="s">
        <v>1028</v>
      </c>
      <c r="C484" s="250"/>
      <c r="D484" s="249" t="s">
        <v>1153</v>
      </c>
      <c r="E484" s="251" t="s">
        <v>340</v>
      </c>
      <c r="F484" s="252">
        <v>30</v>
      </c>
      <c r="G484" s="254"/>
      <c r="H484" s="226">
        <f t="shared" si="13"/>
        <v>0</v>
      </c>
      <c r="I484" s="227" t="str">
        <f t="shared" si="14"/>
        <v>C</v>
      </c>
      <c r="J484" s="223" t="s">
        <v>1384</v>
      </c>
    </row>
    <row r="485" spans="1:10" s="213" customFormat="1" ht="15">
      <c r="A485" s="212">
        <f t="shared" ca="1" si="15"/>
        <v>611</v>
      </c>
      <c r="B485" s="249" t="s">
        <v>1029</v>
      </c>
      <c r="C485" s="250"/>
      <c r="D485" s="249" t="s">
        <v>1154</v>
      </c>
      <c r="E485" s="251" t="s">
        <v>340</v>
      </c>
      <c r="F485" s="252">
        <v>81</v>
      </c>
      <c r="G485" s="254"/>
      <c r="H485" s="226">
        <f t="shared" si="13"/>
        <v>0</v>
      </c>
      <c r="I485" s="227" t="str">
        <f t="shared" si="14"/>
        <v>C</v>
      </c>
      <c r="J485" s="223" t="s">
        <v>1384</v>
      </c>
    </row>
    <row r="486" spans="1:10" s="213" customFormat="1" ht="15">
      <c r="A486" s="212">
        <f t="shared" ca="1" si="15"/>
        <v>612</v>
      </c>
      <c r="B486" s="249" t="s">
        <v>1029</v>
      </c>
      <c r="C486" s="250"/>
      <c r="D486" s="249" t="s">
        <v>1154</v>
      </c>
      <c r="E486" s="251" t="s">
        <v>340</v>
      </c>
      <c r="F486" s="252">
        <v>30</v>
      </c>
      <c r="G486" s="254"/>
      <c r="H486" s="226">
        <f t="shared" si="13"/>
        <v>0</v>
      </c>
      <c r="I486" s="227" t="str">
        <f t="shared" si="14"/>
        <v>C</v>
      </c>
      <c r="J486" s="223" t="s">
        <v>1384</v>
      </c>
    </row>
    <row r="487" spans="1:10" s="213" customFormat="1" ht="15">
      <c r="A487" s="212">
        <f t="shared" ca="1" si="15"/>
        <v>613</v>
      </c>
      <c r="B487" s="249" t="s">
        <v>1030</v>
      </c>
      <c r="C487" s="250"/>
      <c r="D487" s="249" t="s">
        <v>1155</v>
      </c>
      <c r="E487" s="251" t="s">
        <v>340</v>
      </c>
      <c r="F487" s="252">
        <v>30</v>
      </c>
      <c r="G487" s="254"/>
      <c r="H487" s="226">
        <f t="shared" si="13"/>
        <v>0</v>
      </c>
      <c r="I487" s="227" t="str">
        <f t="shared" si="14"/>
        <v>C</v>
      </c>
      <c r="J487" s="223" t="s">
        <v>1384</v>
      </c>
    </row>
    <row r="488" spans="1:10" s="213" customFormat="1" ht="15">
      <c r="A488" s="212">
        <f t="shared" ca="1" si="15"/>
        <v>614</v>
      </c>
      <c r="B488" s="249" t="s">
        <v>1031</v>
      </c>
      <c r="C488" s="250"/>
      <c r="D488" s="249" t="s">
        <v>1156</v>
      </c>
      <c r="E488" s="251" t="s">
        <v>340</v>
      </c>
      <c r="F488" s="252">
        <v>30</v>
      </c>
      <c r="G488" s="254"/>
      <c r="H488" s="226">
        <f t="shared" si="13"/>
        <v>0</v>
      </c>
      <c r="I488" s="227" t="str">
        <f t="shared" si="14"/>
        <v>C</v>
      </c>
      <c r="J488" s="223" t="s">
        <v>1384</v>
      </c>
    </row>
    <row r="489" spans="1:10" s="213" customFormat="1" ht="15">
      <c r="A489" s="212">
        <f t="shared" ca="1" si="15"/>
        <v>615</v>
      </c>
      <c r="B489" s="249" t="s">
        <v>1032</v>
      </c>
      <c r="C489" s="250"/>
      <c r="D489" s="249" t="s">
        <v>1157</v>
      </c>
      <c r="E489" s="251" t="s">
        <v>340</v>
      </c>
      <c r="F489" s="252">
        <v>10</v>
      </c>
      <c r="G489" s="254"/>
      <c r="H489" s="226">
        <f t="shared" si="13"/>
        <v>0</v>
      </c>
      <c r="I489" s="227" t="str">
        <f t="shared" si="14"/>
        <v>C</v>
      </c>
      <c r="J489" s="223" t="s">
        <v>1384</v>
      </c>
    </row>
    <row r="490" spans="1:10" s="213" customFormat="1" ht="15">
      <c r="A490" s="212">
        <f t="shared" ca="1" si="15"/>
        <v>616</v>
      </c>
      <c r="B490" s="249" t="s">
        <v>1033</v>
      </c>
      <c r="C490" s="250"/>
      <c r="D490" s="249" t="s">
        <v>1158</v>
      </c>
      <c r="E490" s="251" t="s">
        <v>340</v>
      </c>
      <c r="F490" s="252">
        <v>210</v>
      </c>
      <c r="G490" s="254"/>
      <c r="H490" s="226">
        <f t="shared" si="13"/>
        <v>0</v>
      </c>
      <c r="I490" s="227" t="str">
        <f t="shared" si="14"/>
        <v>C</v>
      </c>
      <c r="J490" s="223" t="s">
        <v>1384</v>
      </c>
    </row>
    <row r="491" spans="1:10" s="213" customFormat="1" ht="15">
      <c r="A491" s="212">
        <f t="shared" ca="1" si="15"/>
        <v>617</v>
      </c>
      <c r="B491" s="249" t="s">
        <v>1033</v>
      </c>
      <c r="C491" s="250"/>
      <c r="D491" s="249" t="s">
        <v>1158</v>
      </c>
      <c r="E491" s="251" t="s">
        <v>340</v>
      </c>
      <c r="F491" s="252">
        <v>209</v>
      </c>
      <c r="G491" s="254"/>
      <c r="H491" s="226">
        <f t="shared" si="13"/>
        <v>0</v>
      </c>
      <c r="I491" s="227" t="str">
        <f t="shared" si="14"/>
        <v>C</v>
      </c>
      <c r="J491" s="223" t="s">
        <v>1384</v>
      </c>
    </row>
    <row r="492" spans="1:10" s="213" customFormat="1" ht="15">
      <c r="A492" s="212">
        <f t="shared" ca="1" si="15"/>
        <v>618</v>
      </c>
      <c r="B492" s="249" t="s">
        <v>1034</v>
      </c>
      <c r="C492" s="250"/>
      <c r="D492" s="249" t="s">
        <v>1159</v>
      </c>
      <c r="E492" s="251" t="s">
        <v>340</v>
      </c>
      <c r="F492" s="252">
        <v>107</v>
      </c>
      <c r="G492" s="254"/>
      <c r="H492" s="226">
        <f t="shared" si="13"/>
        <v>0</v>
      </c>
      <c r="I492" s="227" t="str">
        <f t="shared" si="14"/>
        <v>C</v>
      </c>
      <c r="J492" s="223" t="s">
        <v>1384</v>
      </c>
    </row>
    <row r="493" spans="1:10" s="213" customFormat="1" ht="15">
      <c r="A493" s="212">
        <f t="shared" ca="1" si="15"/>
        <v>619</v>
      </c>
      <c r="B493" s="249" t="s">
        <v>1034</v>
      </c>
      <c r="C493" s="250"/>
      <c r="D493" s="249" t="s">
        <v>1159</v>
      </c>
      <c r="E493" s="251" t="s">
        <v>340</v>
      </c>
      <c r="F493" s="252">
        <v>60</v>
      </c>
      <c r="G493" s="254"/>
      <c r="H493" s="226">
        <f t="shared" si="13"/>
        <v>0</v>
      </c>
      <c r="I493" s="227" t="str">
        <f t="shared" si="14"/>
        <v>C</v>
      </c>
      <c r="J493" s="223" t="s">
        <v>1384</v>
      </c>
    </row>
    <row r="494" spans="1:10" s="213" customFormat="1" ht="15">
      <c r="A494" s="212">
        <f t="shared" ca="1" si="15"/>
        <v>620</v>
      </c>
      <c r="B494" s="249" t="s">
        <v>1035</v>
      </c>
      <c r="C494" s="250"/>
      <c r="D494" s="249" t="s">
        <v>1160</v>
      </c>
      <c r="E494" s="251" t="s">
        <v>340</v>
      </c>
      <c r="F494" s="252">
        <v>71</v>
      </c>
      <c r="G494" s="254"/>
      <c r="H494" s="226">
        <f t="shared" si="13"/>
        <v>0</v>
      </c>
      <c r="I494" s="227" t="str">
        <f t="shared" si="14"/>
        <v>C</v>
      </c>
      <c r="J494" s="223" t="s">
        <v>1384</v>
      </c>
    </row>
    <row r="495" spans="1:10" s="213" customFormat="1" ht="15">
      <c r="A495" s="212">
        <f t="shared" ca="1" si="15"/>
        <v>621</v>
      </c>
      <c r="B495" s="249" t="s">
        <v>1035</v>
      </c>
      <c r="C495" s="250"/>
      <c r="D495" s="249" t="s">
        <v>1160</v>
      </c>
      <c r="E495" s="251" t="s">
        <v>340</v>
      </c>
      <c r="F495" s="252">
        <v>175</v>
      </c>
      <c r="G495" s="254"/>
      <c r="H495" s="226">
        <f t="shared" si="13"/>
        <v>0</v>
      </c>
      <c r="I495" s="227" t="str">
        <f t="shared" si="14"/>
        <v>C</v>
      </c>
      <c r="J495" s="223" t="s">
        <v>1384</v>
      </c>
    </row>
    <row r="496" spans="1:10" s="213" customFormat="1" ht="15">
      <c r="A496" s="212">
        <f t="shared" ca="1" si="15"/>
        <v>622</v>
      </c>
      <c r="B496" s="249" t="s">
        <v>1036</v>
      </c>
      <c r="C496" s="250"/>
      <c r="D496" s="249" t="s">
        <v>1161</v>
      </c>
      <c r="E496" s="251" t="s">
        <v>340</v>
      </c>
      <c r="F496" s="252">
        <v>190</v>
      </c>
      <c r="G496" s="254"/>
      <c r="H496" s="226">
        <f t="shared" si="13"/>
        <v>0</v>
      </c>
      <c r="I496" s="227" t="str">
        <f t="shared" si="14"/>
        <v>C</v>
      </c>
      <c r="J496" s="223" t="s">
        <v>1384</v>
      </c>
    </row>
    <row r="497" spans="1:10" s="213" customFormat="1" ht="15">
      <c r="A497" s="212">
        <f t="shared" ca="1" si="15"/>
        <v>623</v>
      </c>
      <c r="B497" s="249" t="s">
        <v>1036</v>
      </c>
      <c r="C497" s="250"/>
      <c r="D497" s="249" t="s">
        <v>1161</v>
      </c>
      <c r="E497" s="251" t="s">
        <v>340</v>
      </c>
      <c r="F497" s="252">
        <v>173</v>
      </c>
      <c r="G497" s="254"/>
      <c r="H497" s="226">
        <f t="shared" si="13"/>
        <v>0</v>
      </c>
      <c r="I497" s="227" t="str">
        <f t="shared" si="14"/>
        <v>C</v>
      </c>
      <c r="J497" s="223" t="s">
        <v>1384</v>
      </c>
    </row>
    <row r="498" spans="1:10" s="213" customFormat="1" ht="15">
      <c r="A498" s="212">
        <f t="shared" ca="1" si="15"/>
        <v>624</v>
      </c>
      <c r="B498" s="249" t="s">
        <v>1037</v>
      </c>
      <c r="C498" s="250"/>
      <c r="D498" s="249" t="s">
        <v>1162</v>
      </c>
      <c r="E498" s="251" t="s">
        <v>340</v>
      </c>
      <c r="F498" s="252">
        <v>145</v>
      </c>
      <c r="G498" s="254"/>
      <c r="H498" s="226">
        <f t="shared" si="13"/>
        <v>0</v>
      </c>
      <c r="I498" s="227" t="str">
        <f t="shared" si="14"/>
        <v>C</v>
      </c>
      <c r="J498" s="223" t="s">
        <v>1384</v>
      </c>
    </row>
    <row r="499" spans="1:10" s="213" customFormat="1" ht="15">
      <c r="A499" s="212">
        <f t="shared" ca="1" si="15"/>
        <v>625</v>
      </c>
      <c r="B499" s="249" t="s">
        <v>1037</v>
      </c>
      <c r="C499" s="250"/>
      <c r="D499" s="249" t="s">
        <v>1162</v>
      </c>
      <c r="E499" s="251" t="s">
        <v>340</v>
      </c>
      <c r="F499" s="252">
        <v>165</v>
      </c>
      <c r="G499" s="254"/>
      <c r="H499" s="226">
        <f t="shared" si="13"/>
        <v>0</v>
      </c>
      <c r="I499" s="227" t="str">
        <f t="shared" si="14"/>
        <v>C</v>
      </c>
      <c r="J499" s="223" t="s">
        <v>1384</v>
      </c>
    </row>
    <row r="500" spans="1:10" s="213" customFormat="1" ht="15">
      <c r="A500" s="212">
        <f t="shared" ca="1" si="15"/>
        <v>626</v>
      </c>
      <c r="B500" s="249" t="s">
        <v>1038</v>
      </c>
      <c r="C500" s="250"/>
      <c r="D500" s="249" t="s">
        <v>1163</v>
      </c>
      <c r="E500" s="251" t="s">
        <v>340</v>
      </c>
      <c r="F500" s="252">
        <v>45</v>
      </c>
      <c r="G500" s="254"/>
      <c r="H500" s="226">
        <f t="shared" si="13"/>
        <v>0</v>
      </c>
      <c r="I500" s="227" t="str">
        <f t="shared" si="14"/>
        <v>C</v>
      </c>
      <c r="J500" s="223" t="s">
        <v>1384</v>
      </c>
    </row>
    <row r="501" spans="1:10" s="213" customFormat="1" ht="15">
      <c r="A501" s="212">
        <f t="shared" ca="1" si="15"/>
        <v>627</v>
      </c>
      <c r="B501" s="249" t="s">
        <v>1038</v>
      </c>
      <c r="C501" s="250"/>
      <c r="D501" s="249" t="s">
        <v>1163</v>
      </c>
      <c r="E501" s="251" t="s">
        <v>340</v>
      </c>
      <c r="F501" s="252">
        <v>64</v>
      </c>
      <c r="G501" s="254"/>
      <c r="H501" s="226">
        <f t="shared" si="13"/>
        <v>0</v>
      </c>
      <c r="I501" s="227" t="str">
        <f t="shared" si="14"/>
        <v>C</v>
      </c>
      <c r="J501" s="223" t="s">
        <v>1384</v>
      </c>
    </row>
    <row r="502" spans="1:10" s="213" customFormat="1" ht="15">
      <c r="A502" s="212">
        <f t="shared" ca="1" si="15"/>
        <v>628</v>
      </c>
      <c r="B502" s="249" t="s">
        <v>1038</v>
      </c>
      <c r="C502" s="250"/>
      <c r="D502" s="249" t="s">
        <v>1163</v>
      </c>
      <c r="E502" s="251" t="s">
        <v>340</v>
      </c>
      <c r="F502" s="252">
        <v>30</v>
      </c>
      <c r="G502" s="254"/>
      <c r="H502" s="226">
        <f t="shared" si="13"/>
        <v>0</v>
      </c>
      <c r="I502" s="227" t="str">
        <f t="shared" si="14"/>
        <v>C</v>
      </c>
      <c r="J502" s="223" t="s">
        <v>1384</v>
      </c>
    </row>
    <row r="503" spans="1:10" s="213" customFormat="1" ht="15">
      <c r="A503" s="212">
        <f t="shared" ca="1" si="15"/>
        <v>629</v>
      </c>
      <c r="B503" s="249" t="s">
        <v>1039</v>
      </c>
      <c r="C503" s="250"/>
      <c r="D503" s="249" t="s">
        <v>1164</v>
      </c>
      <c r="E503" s="251" t="s">
        <v>340</v>
      </c>
      <c r="F503" s="252">
        <v>45</v>
      </c>
      <c r="G503" s="254"/>
      <c r="H503" s="226">
        <f t="shared" si="13"/>
        <v>0</v>
      </c>
      <c r="I503" s="227" t="str">
        <f t="shared" si="14"/>
        <v>C</v>
      </c>
      <c r="J503" s="223" t="s">
        <v>1384</v>
      </c>
    </row>
    <row r="504" spans="1:10" s="213" customFormat="1" ht="15">
      <c r="A504" s="212">
        <f t="shared" ca="1" si="15"/>
        <v>630</v>
      </c>
      <c r="B504" s="249" t="s">
        <v>1039</v>
      </c>
      <c r="C504" s="250"/>
      <c r="D504" s="249" t="s">
        <v>1164</v>
      </c>
      <c r="E504" s="251" t="s">
        <v>340</v>
      </c>
      <c r="F504" s="252">
        <v>16</v>
      </c>
      <c r="G504" s="254"/>
      <c r="H504" s="226">
        <f t="shared" si="13"/>
        <v>0</v>
      </c>
      <c r="I504" s="227" t="str">
        <f t="shared" si="14"/>
        <v>C</v>
      </c>
      <c r="J504" s="223" t="s">
        <v>1384</v>
      </c>
    </row>
    <row r="505" spans="1:10" s="213" customFormat="1" ht="15">
      <c r="A505" s="212">
        <f t="shared" ca="1" si="15"/>
        <v>631</v>
      </c>
      <c r="B505" s="249" t="s">
        <v>1039</v>
      </c>
      <c r="C505" s="250"/>
      <c r="D505" s="249" t="s">
        <v>1164</v>
      </c>
      <c r="E505" s="251" t="s">
        <v>340</v>
      </c>
      <c r="F505" s="252">
        <v>30</v>
      </c>
      <c r="G505" s="254"/>
      <c r="H505" s="226">
        <f t="shared" si="13"/>
        <v>0</v>
      </c>
      <c r="I505" s="227" t="str">
        <f t="shared" si="14"/>
        <v>C</v>
      </c>
      <c r="J505" s="223" t="s">
        <v>1384</v>
      </c>
    </row>
    <row r="506" spans="1:10" s="213" customFormat="1" ht="15">
      <c r="A506" s="212">
        <f t="shared" ca="1" si="15"/>
        <v>632</v>
      </c>
      <c r="B506" s="249" t="s">
        <v>1040</v>
      </c>
      <c r="C506" s="250"/>
      <c r="D506" s="249" t="s">
        <v>1165</v>
      </c>
      <c r="E506" s="251" t="s">
        <v>340</v>
      </c>
      <c r="F506" s="252">
        <v>13</v>
      </c>
      <c r="G506" s="254"/>
      <c r="H506" s="226">
        <f t="shared" si="13"/>
        <v>0</v>
      </c>
      <c r="I506" s="227" t="str">
        <f t="shared" si="14"/>
        <v>C</v>
      </c>
      <c r="J506" s="223" t="s">
        <v>1384</v>
      </c>
    </row>
    <row r="507" spans="1:10" s="213" customFormat="1" ht="15">
      <c r="A507" s="212">
        <f t="shared" ca="1" si="15"/>
        <v>633</v>
      </c>
      <c r="B507" s="249" t="s">
        <v>1040</v>
      </c>
      <c r="C507" s="250"/>
      <c r="D507" s="249" t="s">
        <v>1165</v>
      </c>
      <c r="E507" s="251" t="s">
        <v>340</v>
      </c>
      <c r="F507" s="252">
        <v>97</v>
      </c>
      <c r="G507" s="254"/>
      <c r="H507" s="226">
        <f t="shared" si="13"/>
        <v>0</v>
      </c>
      <c r="I507" s="227" t="str">
        <f t="shared" si="14"/>
        <v>C</v>
      </c>
      <c r="J507" s="223" t="s">
        <v>1384</v>
      </c>
    </row>
    <row r="508" spans="1:10" s="213" customFormat="1" ht="15">
      <c r="A508" s="212">
        <f t="shared" ca="1" si="15"/>
        <v>634</v>
      </c>
      <c r="B508" s="249" t="s">
        <v>1040</v>
      </c>
      <c r="C508" s="250"/>
      <c r="D508" s="249" t="s">
        <v>1165</v>
      </c>
      <c r="E508" s="251" t="s">
        <v>340</v>
      </c>
      <c r="F508" s="252">
        <v>30</v>
      </c>
      <c r="G508" s="254"/>
      <c r="H508" s="226">
        <f t="shared" si="13"/>
        <v>0</v>
      </c>
      <c r="I508" s="227" t="str">
        <f t="shared" si="14"/>
        <v>C</v>
      </c>
      <c r="J508" s="223" t="s">
        <v>1384</v>
      </c>
    </row>
    <row r="509" spans="1:10" s="213" customFormat="1" ht="15">
      <c r="A509" s="212">
        <f t="shared" ca="1" si="15"/>
        <v>635</v>
      </c>
      <c r="B509" s="249" t="s">
        <v>1041</v>
      </c>
      <c r="C509" s="250"/>
      <c r="D509" s="249" t="s">
        <v>1166</v>
      </c>
      <c r="E509" s="251" t="s">
        <v>340</v>
      </c>
      <c r="F509" s="252">
        <v>81</v>
      </c>
      <c r="G509" s="254"/>
      <c r="H509" s="226">
        <f t="shared" si="13"/>
        <v>0</v>
      </c>
      <c r="I509" s="227" t="str">
        <f t="shared" si="14"/>
        <v>C</v>
      </c>
      <c r="J509" s="223" t="s">
        <v>1384</v>
      </c>
    </row>
    <row r="510" spans="1:10" s="213" customFormat="1" ht="15">
      <c r="A510" s="212">
        <f t="shared" ca="1" si="15"/>
        <v>636</v>
      </c>
      <c r="B510" s="249" t="s">
        <v>1041</v>
      </c>
      <c r="C510" s="250"/>
      <c r="D510" s="249" t="s">
        <v>1166</v>
      </c>
      <c r="E510" s="251" t="s">
        <v>340</v>
      </c>
      <c r="F510" s="252">
        <v>30</v>
      </c>
      <c r="G510" s="254"/>
      <c r="H510" s="226">
        <f t="shared" si="13"/>
        <v>0</v>
      </c>
      <c r="I510" s="227" t="str">
        <f t="shared" si="14"/>
        <v>C</v>
      </c>
      <c r="J510" s="223" t="s">
        <v>1384</v>
      </c>
    </row>
    <row r="511" spans="1:10" s="213" customFormat="1" ht="15">
      <c r="A511" s="212">
        <f t="shared" ca="1" si="15"/>
        <v>637</v>
      </c>
      <c r="B511" s="249" t="s">
        <v>1042</v>
      </c>
      <c r="C511" s="250"/>
      <c r="D511" s="249" t="s">
        <v>1167</v>
      </c>
      <c r="E511" s="251" t="s">
        <v>340</v>
      </c>
      <c r="F511" s="252">
        <v>30</v>
      </c>
      <c r="G511" s="254"/>
      <c r="H511" s="226">
        <f t="shared" si="13"/>
        <v>0</v>
      </c>
      <c r="I511" s="227" t="str">
        <f t="shared" si="14"/>
        <v>C</v>
      </c>
      <c r="J511" s="223" t="s">
        <v>1384</v>
      </c>
    </row>
    <row r="512" spans="1:10" s="213" customFormat="1" ht="15">
      <c r="A512" s="212">
        <f t="shared" ca="1" si="15"/>
        <v>638</v>
      </c>
      <c r="B512" s="249" t="s">
        <v>1043</v>
      </c>
      <c r="C512" s="250"/>
      <c r="D512" s="249" t="s">
        <v>1168</v>
      </c>
      <c r="E512" s="251" t="s">
        <v>340</v>
      </c>
      <c r="F512" s="252">
        <v>30</v>
      </c>
      <c r="G512" s="254"/>
      <c r="H512" s="226">
        <f t="shared" si="13"/>
        <v>0</v>
      </c>
      <c r="I512" s="227" t="str">
        <f t="shared" si="14"/>
        <v>C</v>
      </c>
      <c r="J512" s="223" t="s">
        <v>1384</v>
      </c>
    </row>
    <row r="513" spans="1:10" s="213" customFormat="1" ht="15">
      <c r="A513" s="212">
        <f t="shared" ref="A513:A576" ca="1" si="16">+IF(NOT(ISBLANK(INDIRECT("e"&amp;ROW()))),MAX(INDIRECT("a$18:A"&amp;ROW()-1))+1,"")</f>
        <v>639</v>
      </c>
      <c r="B513" s="249" t="s">
        <v>1044</v>
      </c>
      <c r="C513" s="250"/>
      <c r="D513" s="249" t="s">
        <v>1153</v>
      </c>
      <c r="E513" s="251" t="s">
        <v>340</v>
      </c>
      <c r="F513" s="252">
        <v>30</v>
      </c>
      <c r="G513" s="254"/>
      <c r="H513" s="226">
        <f t="shared" si="13"/>
        <v>0</v>
      </c>
      <c r="I513" s="227" t="str">
        <f t="shared" si="14"/>
        <v>C</v>
      </c>
      <c r="J513" s="223" t="s">
        <v>1384</v>
      </c>
    </row>
    <row r="514" spans="1:10" s="213" customFormat="1" ht="15">
      <c r="A514" s="212">
        <f t="shared" ca="1" si="16"/>
        <v>640</v>
      </c>
      <c r="B514" s="249" t="s">
        <v>1045</v>
      </c>
      <c r="C514" s="250"/>
      <c r="D514" s="249" t="s">
        <v>1152</v>
      </c>
      <c r="E514" s="251" t="s">
        <v>340</v>
      </c>
      <c r="F514" s="252">
        <v>30</v>
      </c>
      <c r="G514" s="254"/>
      <c r="H514" s="226">
        <f t="shared" si="13"/>
        <v>0</v>
      </c>
      <c r="I514" s="227" t="str">
        <f t="shared" si="14"/>
        <v>C</v>
      </c>
      <c r="J514" s="223" t="s">
        <v>1384</v>
      </c>
    </row>
    <row r="515" spans="1:10" s="213" customFormat="1" ht="15">
      <c r="A515" s="212">
        <f t="shared" ca="1" si="16"/>
        <v>641</v>
      </c>
      <c r="B515" s="249" t="s">
        <v>1046</v>
      </c>
      <c r="C515" s="250"/>
      <c r="D515" s="249" t="s">
        <v>1153</v>
      </c>
      <c r="E515" s="251" t="s">
        <v>340</v>
      </c>
      <c r="F515" s="252">
        <v>30</v>
      </c>
      <c r="G515" s="254"/>
      <c r="H515" s="226">
        <f t="shared" si="13"/>
        <v>0</v>
      </c>
      <c r="I515" s="227" t="str">
        <f t="shared" si="14"/>
        <v>C</v>
      </c>
      <c r="J515" s="223" t="s">
        <v>1384</v>
      </c>
    </row>
    <row r="516" spans="1:10" s="213" customFormat="1" ht="15">
      <c r="A516" s="212">
        <f t="shared" ca="1" si="16"/>
        <v>642</v>
      </c>
      <c r="B516" s="249" t="s">
        <v>1047</v>
      </c>
      <c r="C516" s="250"/>
      <c r="D516" s="249" t="s">
        <v>1154</v>
      </c>
      <c r="E516" s="251" t="s">
        <v>340</v>
      </c>
      <c r="F516" s="252">
        <v>30</v>
      </c>
      <c r="G516" s="254"/>
      <c r="H516" s="226">
        <f t="shared" si="13"/>
        <v>0</v>
      </c>
      <c r="I516" s="227" t="str">
        <f t="shared" si="14"/>
        <v>C</v>
      </c>
      <c r="J516" s="223" t="s">
        <v>1384</v>
      </c>
    </row>
    <row r="517" spans="1:10" s="213" customFormat="1" ht="15">
      <c r="A517" s="212">
        <f t="shared" ca="1" si="16"/>
        <v>643</v>
      </c>
      <c r="B517" s="249" t="s">
        <v>1048</v>
      </c>
      <c r="C517" s="250"/>
      <c r="D517" s="249" t="s">
        <v>1155</v>
      </c>
      <c r="E517" s="251" t="s">
        <v>340</v>
      </c>
      <c r="F517" s="252">
        <v>30</v>
      </c>
      <c r="G517" s="254"/>
      <c r="H517" s="226">
        <f t="shared" si="13"/>
        <v>0</v>
      </c>
      <c r="I517" s="227" t="str">
        <f t="shared" si="14"/>
        <v>C</v>
      </c>
      <c r="J517" s="223" t="s">
        <v>1384</v>
      </c>
    </row>
    <row r="518" spans="1:10" s="213" customFormat="1" ht="15">
      <c r="A518" s="212">
        <f t="shared" ca="1" si="16"/>
        <v>644</v>
      </c>
      <c r="B518" s="249" t="s">
        <v>1049</v>
      </c>
      <c r="C518" s="250"/>
      <c r="D518" s="249" t="s">
        <v>1156</v>
      </c>
      <c r="E518" s="251" t="s">
        <v>340</v>
      </c>
      <c r="F518" s="252">
        <v>30</v>
      </c>
      <c r="G518" s="254"/>
      <c r="H518" s="226">
        <f t="shared" si="13"/>
        <v>0</v>
      </c>
      <c r="I518" s="227" t="str">
        <f t="shared" si="14"/>
        <v>C</v>
      </c>
      <c r="J518" s="223" t="s">
        <v>1384</v>
      </c>
    </row>
    <row r="519" spans="1:10" s="213" customFormat="1" ht="15">
      <c r="A519" s="212">
        <f t="shared" ca="1" si="16"/>
        <v>645</v>
      </c>
      <c r="B519" s="249" t="s">
        <v>1050</v>
      </c>
      <c r="C519" s="250"/>
      <c r="D519" s="249" t="s">
        <v>1169</v>
      </c>
      <c r="E519" s="251" t="s">
        <v>340</v>
      </c>
      <c r="F519" s="252">
        <v>209</v>
      </c>
      <c r="G519" s="254"/>
      <c r="H519" s="226">
        <f t="shared" si="13"/>
        <v>0</v>
      </c>
      <c r="I519" s="227" t="str">
        <f t="shared" si="14"/>
        <v>C</v>
      </c>
      <c r="J519" s="223" t="s">
        <v>1384</v>
      </c>
    </row>
    <row r="520" spans="1:10" s="213" customFormat="1" ht="15">
      <c r="A520" s="212">
        <f t="shared" ca="1" si="16"/>
        <v>646</v>
      </c>
      <c r="B520" s="249" t="s">
        <v>1050</v>
      </c>
      <c r="C520" s="250"/>
      <c r="D520" s="249" t="s">
        <v>1169</v>
      </c>
      <c r="E520" s="251" t="s">
        <v>340</v>
      </c>
      <c r="F520" s="252">
        <v>210</v>
      </c>
      <c r="G520" s="254"/>
      <c r="H520" s="226">
        <f t="shared" si="13"/>
        <v>0</v>
      </c>
      <c r="I520" s="227" t="str">
        <f t="shared" si="14"/>
        <v>C</v>
      </c>
      <c r="J520" s="223" t="s">
        <v>1384</v>
      </c>
    </row>
    <row r="521" spans="1:10" s="213" customFormat="1" ht="15">
      <c r="A521" s="212">
        <f t="shared" ca="1" si="16"/>
        <v>647</v>
      </c>
      <c r="B521" s="249" t="s">
        <v>1050</v>
      </c>
      <c r="C521" s="250"/>
      <c r="D521" s="249" t="s">
        <v>1169</v>
      </c>
      <c r="E521" s="251" t="s">
        <v>340</v>
      </c>
      <c r="F521" s="252">
        <v>10</v>
      </c>
      <c r="G521" s="254"/>
      <c r="H521" s="226">
        <f t="shared" si="13"/>
        <v>0</v>
      </c>
      <c r="I521" s="227" t="str">
        <f t="shared" si="14"/>
        <v>C</v>
      </c>
      <c r="J521" s="223" t="s">
        <v>1384</v>
      </c>
    </row>
    <row r="522" spans="1:10" s="213" customFormat="1" ht="15">
      <c r="A522" s="212">
        <f t="shared" ca="1" si="16"/>
        <v>648</v>
      </c>
      <c r="B522" s="249" t="s">
        <v>1051</v>
      </c>
      <c r="C522" s="250"/>
      <c r="D522" s="249" t="s">
        <v>1170</v>
      </c>
      <c r="E522" s="251" t="s">
        <v>340</v>
      </c>
      <c r="F522" s="252">
        <v>60</v>
      </c>
      <c r="G522" s="254"/>
      <c r="H522" s="226">
        <f t="shared" si="13"/>
        <v>0</v>
      </c>
      <c r="I522" s="227" t="str">
        <f t="shared" si="14"/>
        <v>C</v>
      </c>
      <c r="J522" s="223" t="s">
        <v>1384</v>
      </c>
    </row>
    <row r="523" spans="1:10" s="213" customFormat="1" ht="15">
      <c r="A523" s="212">
        <f t="shared" ca="1" si="16"/>
        <v>649</v>
      </c>
      <c r="B523" s="249" t="s">
        <v>1051</v>
      </c>
      <c r="C523" s="250"/>
      <c r="D523" s="249" t="s">
        <v>1170</v>
      </c>
      <c r="E523" s="251" t="s">
        <v>340</v>
      </c>
      <c r="F523" s="252">
        <v>107</v>
      </c>
      <c r="G523" s="254"/>
      <c r="H523" s="226">
        <f t="shared" si="13"/>
        <v>0</v>
      </c>
      <c r="I523" s="227" t="str">
        <f t="shared" si="14"/>
        <v>C</v>
      </c>
      <c r="J523" s="223" t="s">
        <v>1384</v>
      </c>
    </row>
    <row r="524" spans="1:10" s="213" customFormat="1" ht="15">
      <c r="A524" s="212">
        <f t="shared" ca="1" si="16"/>
        <v>650</v>
      </c>
      <c r="B524" s="249" t="s">
        <v>1052</v>
      </c>
      <c r="C524" s="250"/>
      <c r="D524" s="249" t="s">
        <v>1171</v>
      </c>
      <c r="E524" s="251" t="s">
        <v>340</v>
      </c>
      <c r="F524" s="252">
        <v>175</v>
      </c>
      <c r="G524" s="254"/>
      <c r="H524" s="226">
        <f t="shared" si="13"/>
        <v>0</v>
      </c>
      <c r="I524" s="227" t="str">
        <f t="shared" si="14"/>
        <v>C</v>
      </c>
      <c r="J524" s="223" t="s">
        <v>1384</v>
      </c>
    </row>
    <row r="525" spans="1:10" s="213" customFormat="1" ht="15">
      <c r="A525" s="212">
        <f t="shared" ca="1" si="16"/>
        <v>651</v>
      </c>
      <c r="B525" s="249" t="s">
        <v>1052</v>
      </c>
      <c r="C525" s="250"/>
      <c r="D525" s="249" t="s">
        <v>1171</v>
      </c>
      <c r="E525" s="251" t="s">
        <v>340</v>
      </c>
      <c r="F525" s="252">
        <v>71</v>
      </c>
      <c r="G525" s="254"/>
      <c r="H525" s="226">
        <f t="shared" si="13"/>
        <v>0</v>
      </c>
      <c r="I525" s="227" t="str">
        <f t="shared" si="14"/>
        <v>C</v>
      </c>
      <c r="J525" s="223" t="s">
        <v>1384</v>
      </c>
    </row>
    <row r="526" spans="1:10" s="213" customFormat="1" ht="15">
      <c r="A526" s="212">
        <f t="shared" ca="1" si="16"/>
        <v>652</v>
      </c>
      <c r="B526" s="249" t="s">
        <v>1053</v>
      </c>
      <c r="C526" s="250"/>
      <c r="D526" s="249" t="s">
        <v>1172</v>
      </c>
      <c r="E526" s="251" t="s">
        <v>340</v>
      </c>
      <c r="F526" s="252">
        <v>173</v>
      </c>
      <c r="G526" s="254"/>
      <c r="H526" s="226">
        <f t="shared" si="13"/>
        <v>0</v>
      </c>
      <c r="I526" s="227" t="str">
        <f t="shared" si="14"/>
        <v>C</v>
      </c>
      <c r="J526" s="223" t="s">
        <v>1384</v>
      </c>
    </row>
    <row r="527" spans="1:10" s="213" customFormat="1" ht="15">
      <c r="A527" s="212">
        <f t="shared" ca="1" si="16"/>
        <v>653</v>
      </c>
      <c r="B527" s="249" t="s">
        <v>1053</v>
      </c>
      <c r="C527" s="250"/>
      <c r="D527" s="249" t="s">
        <v>1172</v>
      </c>
      <c r="E527" s="251" t="s">
        <v>340</v>
      </c>
      <c r="F527" s="252">
        <v>190</v>
      </c>
      <c r="G527" s="254"/>
      <c r="H527" s="226">
        <f t="shared" si="13"/>
        <v>0</v>
      </c>
      <c r="I527" s="227" t="str">
        <f t="shared" si="14"/>
        <v>C</v>
      </c>
      <c r="J527" s="223" t="s">
        <v>1384</v>
      </c>
    </row>
    <row r="528" spans="1:10" s="213" customFormat="1" ht="15">
      <c r="A528" s="212">
        <f t="shared" ca="1" si="16"/>
        <v>654</v>
      </c>
      <c r="B528" s="249" t="s">
        <v>1054</v>
      </c>
      <c r="C528" s="250"/>
      <c r="D528" s="249" t="s">
        <v>1173</v>
      </c>
      <c r="E528" s="251" t="s">
        <v>340</v>
      </c>
      <c r="F528" s="252">
        <v>165</v>
      </c>
      <c r="G528" s="254"/>
      <c r="H528" s="226">
        <f t="shared" si="13"/>
        <v>0</v>
      </c>
      <c r="I528" s="227" t="str">
        <f t="shared" si="14"/>
        <v>C</v>
      </c>
      <c r="J528" s="223" t="s">
        <v>1384</v>
      </c>
    </row>
    <row r="529" spans="1:10" s="213" customFormat="1" ht="15">
      <c r="A529" s="212">
        <f t="shared" ca="1" si="16"/>
        <v>655</v>
      </c>
      <c r="B529" s="249" t="s">
        <v>1054</v>
      </c>
      <c r="C529" s="250"/>
      <c r="D529" s="249" t="s">
        <v>1173</v>
      </c>
      <c r="E529" s="251" t="s">
        <v>340</v>
      </c>
      <c r="F529" s="252">
        <v>145</v>
      </c>
      <c r="G529" s="254"/>
      <c r="H529" s="226">
        <f t="shared" si="13"/>
        <v>0</v>
      </c>
      <c r="I529" s="227" t="str">
        <f t="shared" si="14"/>
        <v>C</v>
      </c>
      <c r="J529" s="223" t="s">
        <v>1384</v>
      </c>
    </row>
    <row r="530" spans="1:10" s="213" customFormat="1" ht="15">
      <c r="A530" s="212">
        <f t="shared" ca="1" si="16"/>
        <v>656</v>
      </c>
      <c r="B530" s="249" t="s">
        <v>1055</v>
      </c>
      <c r="C530" s="250"/>
      <c r="D530" s="249" t="s">
        <v>1174</v>
      </c>
      <c r="E530" s="251" t="s">
        <v>340</v>
      </c>
      <c r="F530" s="252">
        <v>64</v>
      </c>
      <c r="G530" s="254"/>
      <c r="H530" s="226">
        <f t="shared" si="13"/>
        <v>0</v>
      </c>
      <c r="I530" s="227" t="str">
        <f t="shared" si="14"/>
        <v>C</v>
      </c>
      <c r="J530" s="223" t="s">
        <v>1384</v>
      </c>
    </row>
    <row r="531" spans="1:10" s="213" customFormat="1" ht="15">
      <c r="A531" s="212">
        <f t="shared" ca="1" si="16"/>
        <v>657</v>
      </c>
      <c r="B531" s="249" t="s">
        <v>1055</v>
      </c>
      <c r="C531" s="250"/>
      <c r="D531" s="249" t="s">
        <v>1174</v>
      </c>
      <c r="E531" s="251" t="s">
        <v>340</v>
      </c>
      <c r="F531" s="252">
        <v>45</v>
      </c>
      <c r="G531" s="254"/>
      <c r="H531" s="226">
        <f t="shared" si="13"/>
        <v>0</v>
      </c>
      <c r="I531" s="227" t="str">
        <f t="shared" si="14"/>
        <v>C</v>
      </c>
      <c r="J531" s="223" t="s">
        <v>1384</v>
      </c>
    </row>
    <row r="532" spans="1:10" s="213" customFormat="1" ht="15">
      <c r="A532" s="212">
        <f t="shared" ca="1" si="16"/>
        <v>658</v>
      </c>
      <c r="B532" s="249" t="s">
        <v>1056</v>
      </c>
      <c r="C532" s="250"/>
      <c r="D532" s="249" t="s">
        <v>1175</v>
      </c>
      <c r="E532" s="251" t="s">
        <v>340</v>
      </c>
      <c r="F532" s="252">
        <v>16</v>
      </c>
      <c r="G532" s="254"/>
      <c r="H532" s="226">
        <f t="shared" si="13"/>
        <v>0</v>
      </c>
      <c r="I532" s="227" t="str">
        <f t="shared" si="14"/>
        <v>C</v>
      </c>
      <c r="J532" s="223" t="s">
        <v>1384</v>
      </c>
    </row>
    <row r="533" spans="1:10" s="213" customFormat="1" ht="15">
      <c r="A533" s="212">
        <f t="shared" ca="1" si="16"/>
        <v>659</v>
      </c>
      <c r="B533" s="249" t="s">
        <v>1056</v>
      </c>
      <c r="C533" s="250"/>
      <c r="D533" s="249" t="s">
        <v>1175</v>
      </c>
      <c r="E533" s="251" t="s">
        <v>340</v>
      </c>
      <c r="F533" s="252">
        <v>42</v>
      </c>
      <c r="G533" s="254"/>
      <c r="H533" s="226">
        <f t="shared" si="13"/>
        <v>0</v>
      </c>
      <c r="I533" s="227" t="str">
        <f t="shared" si="14"/>
        <v>C</v>
      </c>
      <c r="J533" s="223" t="s">
        <v>1384</v>
      </c>
    </row>
    <row r="534" spans="1:10" s="213" customFormat="1" ht="15">
      <c r="A534" s="212">
        <f t="shared" ca="1" si="16"/>
        <v>660</v>
      </c>
      <c r="B534" s="249" t="s">
        <v>1057</v>
      </c>
      <c r="C534" s="250"/>
      <c r="D534" s="249" t="s">
        <v>1176</v>
      </c>
      <c r="E534" s="251" t="s">
        <v>340</v>
      </c>
      <c r="F534" s="252">
        <v>97</v>
      </c>
      <c r="G534" s="254"/>
      <c r="H534" s="226">
        <f t="shared" si="13"/>
        <v>0</v>
      </c>
      <c r="I534" s="227" t="str">
        <f t="shared" si="14"/>
        <v>C</v>
      </c>
      <c r="J534" s="223" t="s">
        <v>1384</v>
      </c>
    </row>
    <row r="535" spans="1:10" s="213" customFormat="1" ht="15">
      <c r="A535" s="212">
        <f t="shared" ca="1" si="16"/>
        <v>661</v>
      </c>
      <c r="B535" s="249" t="s">
        <v>1057</v>
      </c>
      <c r="C535" s="250"/>
      <c r="D535" s="249" t="s">
        <v>1176</v>
      </c>
      <c r="E535" s="251" t="s">
        <v>340</v>
      </c>
      <c r="F535" s="252">
        <v>13</v>
      </c>
      <c r="G535" s="254"/>
      <c r="H535" s="226">
        <f t="shared" si="13"/>
        <v>0</v>
      </c>
      <c r="I535" s="227" t="str">
        <f t="shared" si="14"/>
        <v>C</v>
      </c>
      <c r="J535" s="223" t="s">
        <v>1384</v>
      </c>
    </row>
    <row r="536" spans="1:10" s="213" customFormat="1" ht="15">
      <c r="A536" s="212">
        <f t="shared" ca="1" si="16"/>
        <v>662</v>
      </c>
      <c r="B536" s="249" t="s">
        <v>1058</v>
      </c>
      <c r="C536" s="250"/>
      <c r="D536" s="249" t="s">
        <v>1177</v>
      </c>
      <c r="E536" s="251" t="s">
        <v>2333</v>
      </c>
      <c r="F536" s="252">
        <v>4</v>
      </c>
      <c r="G536" s="254"/>
      <c r="H536" s="226">
        <f t="shared" si="13"/>
        <v>0</v>
      </c>
      <c r="I536" s="227" t="str">
        <f t="shared" si="14"/>
        <v>C</v>
      </c>
      <c r="J536" s="223" t="s">
        <v>1384</v>
      </c>
    </row>
    <row r="537" spans="1:10" s="213" customFormat="1" ht="30">
      <c r="A537" s="212">
        <f t="shared" ca="1" si="16"/>
        <v>663</v>
      </c>
      <c r="B537" s="249" t="s">
        <v>1059</v>
      </c>
      <c r="C537" s="250"/>
      <c r="D537" s="249" t="s">
        <v>1178</v>
      </c>
      <c r="E537" s="251" t="s">
        <v>2333</v>
      </c>
      <c r="F537" s="252">
        <v>1</v>
      </c>
      <c r="G537" s="254"/>
      <c r="H537" s="226">
        <f t="shared" si="13"/>
        <v>0</v>
      </c>
      <c r="I537" s="227" t="str">
        <f t="shared" si="14"/>
        <v>C</v>
      </c>
      <c r="J537" s="223" t="s">
        <v>1384</v>
      </c>
    </row>
    <row r="538" spans="1:10" s="213" customFormat="1" ht="30">
      <c r="A538" s="212">
        <f t="shared" ca="1" si="16"/>
        <v>664</v>
      </c>
      <c r="B538" s="249" t="s">
        <v>1060</v>
      </c>
      <c r="C538" s="250"/>
      <c r="D538" s="249" t="s">
        <v>1179</v>
      </c>
      <c r="E538" s="251" t="s">
        <v>2333</v>
      </c>
      <c r="F538" s="252">
        <v>1</v>
      </c>
      <c r="G538" s="254"/>
      <c r="H538" s="226">
        <f t="shared" si="13"/>
        <v>0</v>
      </c>
      <c r="I538" s="227" t="str">
        <f t="shared" si="14"/>
        <v>C</v>
      </c>
      <c r="J538" s="223" t="s">
        <v>1384</v>
      </c>
    </row>
    <row r="539" spans="1:10" s="213" customFormat="1" ht="15">
      <c r="A539" s="212">
        <f t="shared" ca="1" si="16"/>
        <v>665</v>
      </c>
      <c r="B539" s="249" t="s">
        <v>1061</v>
      </c>
      <c r="C539" s="250"/>
      <c r="D539" s="249" t="s">
        <v>1180</v>
      </c>
      <c r="E539" s="251" t="s">
        <v>2333</v>
      </c>
      <c r="F539" s="252">
        <v>1</v>
      </c>
      <c r="G539" s="254"/>
      <c r="H539" s="226">
        <f t="shared" si="13"/>
        <v>0</v>
      </c>
      <c r="I539" s="227" t="str">
        <f t="shared" si="14"/>
        <v>C</v>
      </c>
      <c r="J539" s="223" t="s">
        <v>1384</v>
      </c>
    </row>
    <row r="540" spans="1:10" s="213" customFormat="1" ht="15">
      <c r="A540" s="212">
        <f t="shared" ca="1" si="16"/>
        <v>666</v>
      </c>
      <c r="B540" s="249" t="s">
        <v>1062</v>
      </c>
      <c r="C540" s="250"/>
      <c r="D540" s="249" t="s">
        <v>1181</v>
      </c>
      <c r="E540" s="251" t="s">
        <v>420</v>
      </c>
      <c r="F540" s="252">
        <v>3</v>
      </c>
      <c r="G540" s="254"/>
      <c r="H540" s="226">
        <f t="shared" si="13"/>
        <v>0</v>
      </c>
      <c r="I540" s="227" t="str">
        <f t="shared" si="14"/>
        <v>C</v>
      </c>
      <c r="J540" s="223" t="s">
        <v>1384</v>
      </c>
    </row>
    <row r="541" spans="1:10" s="213" customFormat="1" ht="15">
      <c r="A541" s="212">
        <f t="shared" ca="1" si="16"/>
        <v>667</v>
      </c>
      <c r="B541" s="249" t="s">
        <v>1063</v>
      </c>
      <c r="C541" s="250"/>
      <c r="D541" s="249" t="s">
        <v>1182</v>
      </c>
      <c r="E541" s="251" t="s">
        <v>2333</v>
      </c>
      <c r="F541" s="252">
        <v>1</v>
      </c>
      <c r="G541" s="254"/>
      <c r="H541" s="226">
        <f t="shared" si="13"/>
        <v>0</v>
      </c>
      <c r="I541" s="227" t="str">
        <f t="shared" si="14"/>
        <v>C</v>
      </c>
      <c r="J541" s="223" t="s">
        <v>1384</v>
      </c>
    </row>
    <row r="542" spans="1:10" s="213" customFormat="1" ht="15">
      <c r="A542" s="212">
        <f t="shared" ca="1" si="16"/>
        <v>668</v>
      </c>
      <c r="B542" s="249" t="s">
        <v>1064</v>
      </c>
      <c r="C542" s="250"/>
      <c r="D542" s="249" t="s">
        <v>1183</v>
      </c>
      <c r="E542" s="251" t="s">
        <v>2333</v>
      </c>
      <c r="F542" s="252">
        <v>1</v>
      </c>
      <c r="G542" s="254"/>
      <c r="H542" s="226">
        <f t="shared" si="13"/>
        <v>0</v>
      </c>
      <c r="I542" s="227" t="str">
        <f t="shared" si="14"/>
        <v>C</v>
      </c>
      <c r="J542" s="223" t="s">
        <v>1384</v>
      </c>
    </row>
    <row r="543" spans="1:10" s="213" customFormat="1" ht="15">
      <c r="A543" s="212">
        <f t="shared" ca="1" si="16"/>
        <v>669</v>
      </c>
      <c r="B543" s="249" t="s">
        <v>2343</v>
      </c>
      <c r="C543" s="250" t="s">
        <v>243</v>
      </c>
      <c r="D543" s="249" t="s">
        <v>1184</v>
      </c>
      <c r="E543" s="251" t="s">
        <v>2333</v>
      </c>
      <c r="F543" s="252">
        <v>2</v>
      </c>
      <c r="G543" s="254"/>
      <c r="H543" s="226">
        <f t="shared" si="13"/>
        <v>0</v>
      </c>
      <c r="I543" s="227" t="str">
        <f t="shared" si="14"/>
        <v>C</v>
      </c>
      <c r="J543" s="223" t="s">
        <v>1384</v>
      </c>
    </row>
    <row r="544" spans="1:10" s="213" customFormat="1" ht="45">
      <c r="A544" s="212">
        <f t="shared" ca="1" si="16"/>
        <v>670</v>
      </c>
      <c r="B544" s="249" t="s">
        <v>2344</v>
      </c>
      <c r="C544" s="250" t="s">
        <v>243</v>
      </c>
      <c r="D544" s="249" t="s">
        <v>1185</v>
      </c>
      <c r="E544" s="251" t="s">
        <v>2333</v>
      </c>
      <c r="F544" s="252">
        <v>1</v>
      </c>
      <c r="G544" s="254"/>
      <c r="H544" s="226">
        <f t="shared" si="13"/>
        <v>0</v>
      </c>
      <c r="I544" s="227" t="str">
        <f t="shared" si="14"/>
        <v>C</v>
      </c>
      <c r="J544" s="223" t="s">
        <v>1384</v>
      </c>
    </row>
    <row r="545" spans="1:10" s="213" customFormat="1" ht="45">
      <c r="A545" s="212">
        <f t="shared" ca="1" si="16"/>
        <v>671</v>
      </c>
      <c r="B545" s="249" t="s">
        <v>2345</v>
      </c>
      <c r="C545" s="250" t="s">
        <v>243</v>
      </c>
      <c r="D545" s="249" t="s">
        <v>1186</v>
      </c>
      <c r="E545" s="251" t="s">
        <v>2333</v>
      </c>
      <c r="F545" s="252">
        <v>1</v>
      </c>
      <c r="G545" s="254"/>
      <c r="H545" s="226">
        <f t="shared" si="13"/>
        <v>0</v>
      </c>
      <c r="I545" s="227" t="str">
        <f t="shared" si="14"/>
        <v>C</v>
      </c>
      <c r="J545" s="223" t="s">
        <v>1384</v>
      </c>
    </row>
    <row r="546" spans="1:10" s="213" customFormat="1" ht="45">
      <c r="A546" s="212">
        <f t="shared" ca="1" si="16"/>
        <v>672</v>
      </c>
      <c r="B546" s="249" t="s">
        <v>2346</v>
      </c>
      <c r="C546" s="250" t="s">
        <v>243</v>
      </c>
      <c r="D546" s="249" t="s">
        <v>1187</v>
      </c>
      <c r="E546" s="251" t="s">
        <v>2333</v>
      </c>
      <c r="F546" s="252">
        <v>1</v>
      </c>
      <c r="G546" s="254"/>
      <c r="H546" s="226">
        <f t="shared" si="13"/>
        <v>0</v>
      </c>
      <c r="I546" s="227" t="str">
        <f t="shared" si="14"/>
        <v>C</v>
      </c>
      <c r="J546" s="223" t="s">
        <v>1384</v>
      </c>
    </row>
    <row r="547" spans="1:10" s="213" customFormat="1" ht="30">
      <c r="A547" s="212">
        <f t="shared" ca="1" si="16"/>
        <v>673</v>
      </c>
      <c r="B547" s="249" t="s">
        <v>2347</v>
      </c>
      <c r="C547" s="250" t="s">
        <v>243</v>
      </c>
      <c r="D547" s="249" t="s">
        <v>1188</v>
      </c>
      <c r="E547" s="251" t="s">
        <v>2333</v>
      </c>
      <c r="F547" s="252">
        <v>2</v>
      </c>
      <c r="G547" s="254"/>
      <c r="H547" s="226">
        <f t="shared" si="13"/>
        <v>0</v>
      </c>
      <c r="I547" s="227" t="str">
        <f t="shared" si="14"/>
        <v>C</v>
      </c>
      <c r="J547" s="223" t="s">
        <v>1384</v>
      </c>
    </row>
    <row r="548" spans="1:10" s="213" customFormat="1" ht="45">
      <c r="A548" s="212">
        <f t="shared" ca="1" si="16"/>
        <v>674</v>
      </c>
      <c r="B548" s="249" t="s">
        <v>2348</v>
      </c>
      <c r="C548" s="250" t="s">
        <v>243</v>
      </c>
      <c r="D548" s="249" t="s">
        <v>1189</v>
      </c>
      <c r="E548" s="251" t="s">
        <v>2333</v>
      </c>
      <c r="F548" s="252">
        <v>1</v>
      </c>
      <c r="G548" s="254"/>
      <c r="H548" s="226">
        <f t="shared" si="13"/>
        <v>0</v>
      </c>
      <c r="I548" s="227" t="str">
        <f t="shared" si="14"/>
        <v>C</v>
      </c>
      <c r="J548" s="223" t="s">
        <v>1384</v>
      </c>
    </row>
    <row r="549" spans="1:10" s="213" customFormat="1" ht="45">
      <c r="A549" s="212">
        <f t="shared" ca="1" si="16"/>
        <v>675</v>
      </c>
      <c r="B549" s="249" t="s">
        <v>2349</v>
      </c>
      <c r="C549" s="250" t="s">
        <v>243</v>
      </c>
      <c r="D549" s="249" t="s">
        <v>1190</v>
      </c>
      <c r="E549" s="251" t="s">
        <v>2333</v>
      </c>
      <c r="F549" s="252">
        <v>1</v>
      </c>
      <c r="G549" s="254"/>
      <c r="H549" s="226">
        <f t="shared" si="13"/>
        <v>0</v>
      </c>
      <c r="I549" s="227" t="str">
        <f t="shared" si="14"/>
        <v>C</v>
      </c>
      <c r="J549" s="223" t="s">
        <v>1384</v>
      </c>
    </row>
    <row r="550" spans="1:10" s="213" customFormat="1" ht="45">
      <c r="A550" s="212">
        <f t="shared" ca="1" si="16"/>
        <v>676</v>
      </c>
      <c r="B550" s="249" t="s">
        <v>2350</v>
      </c>
      <c r="C550" s="250" t="s">
        <v>243</v>
      </c>
      <c r="D550" s="249" t="s">
        <v>1191</v>
      </c>
      <c r="E550" s="251" t="s">
        <v>2333</v>
      </c>
      <c r="F550" s="252">
        <v>1</v>
      </c>
      <c r="G550" s="254"/>
      <c r="H550" s="226">
        <f t="shared" si="13"/>
        <v>0</v>
      </c>
      <c r="I550" s="227" t="str">
        <f t="shared" si="14"/>
        <v>C</v>
      </c>
      <c r="J550" s="223" t="s">
        <v>1384</v>
      </c>
    </row>
    <row r="551" spans="1:10" s="213" customFormat="1" ht="15">
      <c r="A551" s="212">
        <f t="shared" ca="1" si="16"/>
        <v>677</v>
      </c>
      <c r="B551" s="249" t="s">
        <v>2351</v>
      </c>
      <c r="C551" s="250" t="s">
        <v>243</v>
      </c>
      <c r="D551" s="249" t="s">
        <v>1192</v>
      </c>
      <c r="E551" s="251" t="s">
        <v>2333</v>
      </c>
      <c r="F551" s="252">
        <v>2</v>
      </c>
      <c r="G551" s="254"/>
      <c r="H551" s="226">
        <f t="shared" si="13"/>
        <v>0</v>
      </c>
      <c r="I551" s="227" t="str">
        <f t="shared" si="14"/>
        <v>C</v>
      </c>
      <c r="J551" s="223" t="s">
        <v>1384</v>
      </c>
    </row>
    <row r="552" spans="1:10" s="213" customFormat="1" ht="30">
      <c r="A552" s="212">
        <f t="shared" ca="1" si="16"/>
        <v>678</v>
      </c>
      <c r="B552" s="249" t="s">
        <v>2352</v>
      </c>
      <c r="C552" s="250" t="s">
        <v>243</v>
      </c>
      <c r="D552" s="249" t="s">
        <v>1193</v>
      </c>
      <c r="E552" s="251" t="s">
        <v>2333</v>
      </c>
      <c r="F552" s="252">
        <v>1</v>
      </c>
      <c r="G552" s="254"/>
      <c r="H552" s="226">
        <f t="shared" si="13"/>
        <v>0</v>
      </c>
      <c r="I552" s="227" t="str">
        <f t="shared" si="14"/>
        <v>C</v>
      </c>
      <c r="J552" s="223" t="s">
        <v>1384</v>
      </c>
    </row>
    <row r="553" spans="1:10" s="213" customFormat="1" ht="60">
      <c r="A553" s="212">
        <f t="shared" ca="1" si="16"/>
        <v>679</v>
      </c>
      <c r="B553" s="249" t="s">
        <v>2353</v>
      </c>
      <c r="C553" s="250" t="s">
        <v>243</v>
      </c>
      <c r="D553" s="249" t="s">
        <v>1194</v>
      </c>
      <c r="E553" s="251" t="s">
        <v>2333</v>
      </c>
      <c r="F553" s="252">
        <v>1</v>
      </c>
      <c r="G553" s="254"/>
      <c r="H553" s="226">
        <f t="shared" si="13"/>
        <v>0</v>
      </c>
      <c r="I553" s="227" t="str">
        <f t="shared" si="14"/>
        <v>C</v>
      </c>
      <c r="J553" s="223" t="s">
        <v>1384</v>
      </c>
    </row>
    <row r="554" spans="1:10" s="213" customFormat="1" ht="45">
      <c r="A554" s="212">
        <f t="shared" ca="1" si="16"/>
        <v>680</v>
      </c>
      <c r="B554" s="249" t="s">
        <v>2354</v>
      </c>
      <c r="C554" s="250" t="s">
        <v>243</v>
      </c>
      <c r="D554" s="249" t="s">
        <v>1195</v>
      </c>
      <c r="E554" s="251" t="s">
        <v>2333</v>
      </c>
      <c r="F554" s="252">
        <v>1</v>
      </c>
      <c r="G554" s="254"/>
      <c r="H554" s="226">
        <f t="shared" si="13"/>
        <v>0</v>
      </c>
      <c r="I554" s="227" t="str">
        <f t="shared" si="14"/>
        <v>C</v>
      </c>
      <c r="J554" s="223" t="s">
        <v>1384</v>
      </c>
    </row>
    <row r="555" spans="1:10" s="213" customFormat="1" ht="30">
      <c r="A555" s="212">
        <f t="shared" ca="1" si="16"/>
        <v>681</v>
      </c>
      <c r="B555" s="249" t="s">
        <v>2355</v>
      </c>
      <c r="C555" s="250" t="s">
        <v>243</v>
      </c>
      <c r="D555" s="249" t="s">
        <v>1196</v>
      </c>
      <c r="E555" s="251" t="s">
        <v>2334</v>
      </c>
      <c r="F555" s="252">
        <v>1</v>
      </c>
      <c r="G555" s="254"/>
      <c r="H555" s="226">
        <f t="shared" si="13"/>
        <v>0</v>
      </c>
      <c r="I555" s="227" t="str">
        <f t="shared" si="14"/>
        <v>C</v>
      </c>
      <c r="J555" s="223" t="s">
        <v>1384</v>
      </c>
    </row>
    <row r="556" spans="1:10" s="213" customFormat="1" ht="30">
      <c r="A556" s="212">
        <f t="shared" ca="1" si="16"/>
        <v>682</v>
      </c>
      <c r="B556" s="249" t="s">
        <v>2356</v>
      </c>
      <c r="C556" s="250" t="s">
        <v>243</v>
      </c>
      <c r="D556" s="249" t="s">
        <v>1197</v>
      </c>
      <c r="E556" s="251" t="s">
        <v>2334</v>
      </c>
      <c r="F556" s="252">
        <v>1</v>
      </c>
      <c r="G556" s="254"/>
      <c r="H556" s="226">
        <f t="shared" si="13"/>
        <v>0</v>
      </c>
      <c r="I556" s="227" t="str">
        <f t="shared" si="14"/>
        <v>C</v>
      </c>
      <c r="J556" s="223" t="s">
        <v>1384</v>
      </c>
    </row>
    <row r="557" spans="1:10" s="213" customFormat="1" ht="15">
      <c r="A557" s="212">
        <f t="shared" ca="1" si="16"/>
        <v>683</v>
      </c>
      <c r="B557" s="249" t="s">
        <v>2357</v>
      </c>
      <c r="C557" s="250" t="s">
        <v>243</v>
      </c>
      <c r="D557" s="249" t="s">
        <v>1198</v>
      </c>
      <c r="E557" s="251" t="s">
        <v>310</v>
      </c>
      <c r="F557" s="252">
        <v>30</v>
      </c>
      <c r="G557" s="254"/>
      <c r="H557" s="226">
        <f t="shared" si="13"/>
        <v>0</v>
      </c>
      <c r="I557" s="227" t="str">
        <f t="shared" si="14"/>
        <v>C</v>
      </c>
      <c r="J557" s="223" t="s">
        <v>1384</v>
      </c>
    </row>
    <row r="558" spans="1:10" s="213" customFormat="1" ht="15">
      <c r="A558" s="212">
        <f t="shared" ca="1" si="16"/>
        <v>684</v>
      </c>
      <c r="B558" s="249" t="s">
        <v>2357</v>
      </c>
      <c r="C558" s="250" t="s">
        <v>243</v>
      </c>
      <c r="D558" s="249" t="s">
        <v>1198</v>
      </c>
      <c r="E558" s="251" t="s">
        <v>310</v>
      </c>
      <c r="F558" s="252">
        <v>55</v>
      </c>
      <c r="G558" s="254"/>
      <c r="H558" s="226">
        <f t="shared" si="13"/>
        <v>0</v>
      </c>
      <c r="I558" s="227" t="str">
        <f t="shared" si="14"/>
        <v>C</v>
      </c>
      <c r="J558" s="223" t="s">
        <v>1384</v>
      </c>
    </row>
    <row r="559" spans="1:10" s="213" customFormat="1" ht="15">
      <c r="A559" s="212">
        <f t="shared" ca="1" si="16"/>
        <v>685</v>
      </c>
      <c r="B559" s="249" t="s">
        <v>2358</v>
      </c>
      <c r="C559" s="250" t="s">
        <v>243</v>
      </c>
      <c r="D559" s="249" t="s">
        <v>1199</v>
      </c>
      <c r="E559" s="251" t="s">
        <v>310</v>
      </c>
      <c r="F559" s="252">
        <v>176</v>
      </c>
      <c r="G559" s="254"/>
      <c r="H559" s="226">
        <f t="shared" si="13"/>
        <v>0</v>
      </c>
      <c r="I559" s="227" t="str">
        <f t="shared" si="14"/>
        <v>C</v>
      </c>
      <c r="J559" s="223" t="s">
        <v>1384</v>
      </c>
    </row>
    <row r="560" spans="1:10" s="213" customFormat="1" ht="15">
      <c r="A560" s="212">
        <f t="shared" ca="1" si="16"/>
        <v>686</v>
      </c>
      <c r="B560" s="249" t="s">
        <v>2358</v>
      </c>
      <c r="C560" s="250" t="s">
        <v>243</v>
      </c>
      <c r="D560" s="249" t="s">
        <v>1199</v>
      </c>
      <c r="E560" s="251" t="s">
        <v>310</v>
      </c>
      <c r="F560" s="252">
        <v>385</v>
      </c>
      <c r="G560" s="254"/>
      <c r="H560" s="226">
        <f t="shared" si="13"/>
        <v>0</v>
      </c>
      <c r="I560" s="227" t="str">
        <f t="shared" si="14"/>
        <v>C</v>
      </c>
      <c r="J560" s="223" t="s">
        <v>1384</v>
      </c>
    </row>
    <row r="561" spans="1:10" s="213" customFormat="1" ht="15">
      <c r="A561" s="212">
        <f t="shared" ca="1" si="16"/>
        <v>687</v>
      </c>
      <c r="B561" s="249" t="s">
        <v>2359</v>
      </c>
      <c r="C561" s="250" t="s">
        <v>243</v>
      </c>
      <c r="D561" s="249" t="s">
        <v>1200</v>
      </c>
      <c r="E561" s="251" t="s">
        <v>2333</v>
      </c>
      <c r="F561" s="252">
        <v>1</v>
      </c>
      <c r="G561" s="254"/>
      <c r="H561" s="226">
        <f t="shared" si="13"/>
        <v>0</v>
      </c>
      <c r="I561" s="227" t="str">
        <f t="shared" si="14"/>
        <v>C</v>
      </c>
      <c r="J561" s="223" t="s">
        <v>1384</v>
      </c>
    </row>
    <row r="562" spans="1:10" s="213" customFormat="1" ht="15">
      <c r="A562" s="212">
        <f t="shared" ca="1" si="16"/>
        <v>688</v>
      </c>
      <c r="B562" s="249" t="s">
        <v>2360</v>
      </c>
      <c r="C562" s="250" t="s">
        <v>243</v>
      </c>
      <c r="D562" s="249" t="s">
        <v>1201</v>
      </c>
      <c r="E562" s="251" t="s">
        <v>2333</v>
      </c>
      <c r="F562" s="252">
        <v>1</v>
      </c>
      <c r="G562" s="254"/>
      <c r="H562" s="226">
        <f t="shared" si="13"/>
        <v>0</v>
      </c>
      <c r="I562" s="227" t="str">
        <f t="shared" si="14"/>
        <v>C</v>
      </c>
      <c r="J562" s="223" t="s">
        <v>1384</v>
      </c>
    </row>
    <row r="563" spans="1:10" s="213" customFormat="1" ht="15">
      <c r="A563" s="212">
        <f t="shared" ca="1" si="16"/>
        <v>689</v>
      </c>
      <c r="B563" s="249" t="s">
        <v>2361</v>
      </c>
      <c r="C563" s="250" t="s">
        <v>243</v>
      </c>
      <c r="D563" s="249" t="s">
        <v>1202</v>
      </c>
      <c r="E563" s="251" t="s">
        <v>2333</v>
      </c>
      <c r="F563" s="252">
        <v>3</v>
      </c>
      <c r="G563" s="254"/>
      <c r="H563" s="226">
        <f t="shared" si="13"/>
        <v>0</v>
      </c>
      <c r="I563" s="227" t="str">
        <f t="shared" si="14"/>
        <v>C</v>
      </c>
      <c r="J563" s="223" t="s">
        <v>1384</v>
      </c>
    </row>
    <row r="564" spans="1:10" s="213" customFormat="1" ht="15">
      <c r="A564" s="212">
        <f t="shared" ca="1" si="16"/>
        <v>690</v>
      </c>
      <c r="B564" s="249" t="s">
        <v>2362</v>
      </c>
      <c r="C564" s="250" t="s">
        <v>243</v>
      </c>
      <c r="D564" s="249" t="s">
        <v>1203</v>
      </c>
      <c r="E564" s="251" t="s">
        <v>2333</v>
      </c>
      <c r="F564" s="252">
        <v>1</v>
      </c>
      <c r="G564" s="254"/>
      <c r="H564" s="226">
        <f t="shared" si="13"/>
        <v>0</v>
      </c>
      <c r="I564" s="227" t="str">
        <f t="shared" si="14"/>
        <v>C</v>
      </c>
      <c r="J564" s="223" t="s">
        <v>1384</v>
      </c>
    </row>
    <row r="565" spans="1:10" s="213" customFormat="1" ht="15">
      <c r="A565" s="212">
        <f t="shared" ca="1" si="16"/>
        <v>691</v>
      </c>
      <c r="B565" s="249" t="s">
        <v>2362</v>
      </c>
      <c r="C565" s="250" t="s">
        <v>243</v>
      </c>
      <c r="D565" s="249" t="s">
        <v>1203</v>
      </c>
      <c r="E565" s="251" t="s">
        <v>2333</v>
      </c>
      <c r="F565" s="252">
        <v>1</v>
      </c>
      <c r="G565" s="254"/>
      <c r="H565" s="226">
        <f t="shared" si="13"/>
        <v>0</v>
      </c>
      <c r="I565" s="227" t="str">
        <f t="shared" si="14"/>
        <v>C</v>
      </c>
      <c r="J565" s="223" t="s">
        <v>1384</v>
      </c>
    </row>
    <row r="566" spans="1:10" s="213" customFormat="1" ht="30">
      <c r="A566" s="212">
        <f t="shared" ca="1" si="16"/>
        <v>692</v>
      </c>
      <c r="B566" s="249" t="s">
        <v>2363</v>
      </c>
      <c r="C566" s="250" t="s">
        <v>243</v>
      </c>
      <c r="D566" s="249" t="s">
        <v>1204</v>
      </c>
      <c r="E566" s="251" t="s">
        <v>310</v>
      </c>
      <c r="F566" s="252">
        <v>1387</v>
      </c>
      <c r="G566" s="254"/>
      <c r="H566" s="226">
        <f t="shared" si="13"/>
        <v>0</v>
      </c>
      <c r="I566" s="227" t="str">
        <f t="shared" si="14"/>
        <v>C</v>
      </c>
      <c r="J566" s="223" t="s">
        <v>1384</v>
      </c>
    </row>
    <row r="567" spans="1:10" s="213" customFormat="1" ht="30">
      <c r="A567" s="212">
        <f t="shared" ca="1" si="16"/>
        <v>693</v>
      </c>
      <c r="B567" s="249" t="s">
        <v>2363</v>
      </c>
      <c r="C567" s="250" t="s">
        <v>243</v>
      </c>
      <c r="D567" s="249" t="s">
        <v>1204</v>
      </c>
      <c r="E567" s="251" t="s">
        <v>310</v>
      </c>
      <c r="F567" s="252">
        <v>754</v>
      </c>
      <c r="G567" s="254"/>
      <c r="H567" s="226">
        <f t="shared" si="13"/>
        <v>0</v>
      </c>
      <c r="I567" s="227" t="str">
        <f t="shared" si="14"/>
        <v>C</v>
      </c>
      <c r="J567" s="223" t="s">
        <v>1384</v>
      </c>
    </row>
    <row r="568" spans="1:10" s="213" customFormat="1" ht="45">
      <c r="A568" s="212">
        <f t="shared" ca="1" si="16"/>
        <v>694</v>
      </c>
      <c r="B568" s="249" t="s">
        <v>2364</v>
      </c>
      <c r="C568" s="250" t="s">
        <v>243</v>
      </c>
      <c r="D568" s="249" t="s">
        <v>1205</v>
      </c>
      <c r="E568" s="251" t="s">
        <v>310</v>
      </c>
      <c r="F568" s="252">
        <v>334</v>
      </c>
      <c r="G568" s="254"/>
      <c r="H568" s="226">
        <f t="shared" si="13"/>
        <v>0</v>
      </c>
      <c r="I568" s="227" t="str">
        <f t="shared" si="14"/>
        <v>C</v>
      </c>
      <c r="J568" s="223" t="s">
        <v>1384</v>
      </c>
    </row>
    <row r="569" spans="1:10" s="213" customFormat="1" ht="45">
      <c r="A569" s="212">
        <f t="shared" ca="1" si="16"/>
        <v>695</v>
      </c>
      <c r="B569" s="249" t="s">
        <v>2364</v>
      </c>
      <c r="C569" s="250" t="s">
        <v>243</v>
      </c>
      <c r="D569" s="249" t="s">
        <v>1205</v>
      </c>
      <c r="E569" s="251" t="s">
        <v>310</v>
      </c>
      <c r="F569" s="252">
        <v>263</v>
      </c>
      <c r="G569" s="254"/>
      <c r="H569" s="226">
        <f t="shared" si="13"/>
        <v>0</v>
      </c>
      <c r="I569" s="227" t="str">
        <f t="shared" si="14"/>
        <v>C</v>
      </c>
      <c r="J569" s="223" t="s">
        <v>1384</v>
      </c>
    </row>
    <row r="570" spans="1:10" s="213" customFormat="1" ht="15">
      <c r="A570" s="212">
        <f t="shared" ca="1" si="16"/>
        <v>696</v>
      </c>
      <c r="B570" s="249" t="s">
        <v>2365</v>
      </c>
      <c r="C570" s="250" t="s">
        <v>243</v>
      </c>
      <c r="D570" s="249" t="s">
        <v>1206</v>
      </c>
      <c r="E570" s="251" t="s">
        <v>340</v>
      </c>
      <c r="F570" s="252">
        <v>81</v>
      </c>
      <c r="G570" s="254"/>
      <c r="H570" s="226">
        <f t="shared" si="13"/>
        <v>0</v>
      </c>
      <c r="I570" s="227" t="str">
        <f t="shared" si="14"/>
        <v>C</v>
      </c>
      <c r="J570" s="223" t="s">
        <v>1384</v>
      </c>
    </row>
    <row r="571" spans="1:10" s="213" customFormat="1" ht="15">
      <c r="A571" s="212">
        <f t="shared" ca="1" si="16"/>
        <v>697</v>
      </c>
      <c r="B571" s="249" t="s">
        <v>2366</v>
      </c>
      <c r="C571" s="250" t="s">
        <v>243</v>
      </c>
      <c r="D571" s="249" t="s">
        <v>1207</v>
      </c>
      <c r="E571" s="251" t="s">
        <v>340</v>
      </c>
      <c r="F571" s="252">
        <v>81</v>
      </c>
      <c r="G571" s="254"/>
      <c r="H571" s="226">
        <f t="shared" si="13"/>
        <v>0</v>
      </c>
      <c r="I571" s="227" t="str">
        <f t="shared" si="14"/>
        <v>C</v>
      </c>
      <c r="J571" s="223" t="s">
        <v>1384</v>
      </c>
    </row>
    <row r="572" spans="1:10" s="213" customFormat="1" ht="15">
      <c r="A572" s="212">
        <f t="shared" ca="1" si="16"/>
        <v>698</v>
      </c>
      <c r="B572" s="249" t="s">
        <v>2367</v>
      </c>
      <c r="C572" s="250" t="s">
        <v>243</v>
      </c>
      <c r="D572" s="249" t="s">
        <v>1208</v>
      </c>
      <c r="E572" s="251" t="s">
        <v>340</v>
      </c>
      <c r="F572" s="252">
        <v>81</v>
      </c>
      <c r="G572" s="254"/>
      <c r="H572" s="226">
        <f t="shared" si="13"/>
        <v>0</v>
      </c>
      <c r="I572" s="227" t="str">
        <f t="shared" si="14"/>
        <v>C</v>
      </c>
      <c r="J572" s="223" t="s">
        <v>1384</v>
      </c>
    </row>
    <row r="573" spans="1:10" s="213" customFormat="1" ht="15">
      <c r="A573" s="212">
        <f t="shared" ca="1" si="16"/>
        <v>699</v>
      </c>
      <c r="B573" s="249" t="s">
        <v>2368</v>
      </c>
      <c r="C573" s="250" t="s">
        <v>243</v>
      </c>
      <c r="D573" s="249" t="s">
        <v>1209</v>
      </c>
      <c r="E573" s="251" t="s">
        <v>2333</v>
      </c>
      <c r="F573" s="252">
        <v>27</v>
      </c>
      <c r="G573" s="254"/>
      <c r="H573" s="226">
        <f t="shared" si="13"/>
        <v>0</v>
      </c>
      <c r="I573" s="227" t="str">
        <f t="shared" si="14"/>
        <v>C</v>
      </c>
      <c r="J573" s="223" t="s">
        <v>1385</v>
      </c>
    </row>
    <row r="574" spans="1:10" s="213" customFormat="1" ht="30">
      <c r="A574" s="212">
        <f t="shared" ca="1" si="16"/>
        <v>700</v>
      </c>
      <c r="B574" s="249" t="s">
        <v>2369</v>
      </c>
      <c r="C574" s="250" t="s">
        <v>243</v>
      </c>
      <c r="D574" s="249" t="s">
        <v>1210</v>
      </c>
      <c r="E574" s="251" t="s">
        <v>340</v>
      </c>
      <c r="F574" s="252">
        <v>69</v>
      </c>
      <c r="G574" s="254"/>
      <c r="H574" s="226">
        <f t="shared" si="13"/>
        <v>0</v>
      </c>
      <c r="I574" s="227" t="str">
        <f t="shared" si="14"/>
        <v>C</v>
      </c>
      <c r="J574" s="223" t="s">
        <v>1385</v>
      </c>
    </row>
    <row r="575" spans="1:10" s="213" customFormat="1" ht="15">
      <c r="A575" s="212">
        <f t="shared" ca="1" si="16"/>
        <v>701</v>
      </c>
      <c r="B575" s="249" t="s">
        <v>2370</v>
      </c>
      <c r="C575" s="250" t="s">
        <v>243</v>
      </c>
      <c r="D575" s="249" t="s">
        <v>1211</v>
      </c>
      <c r="E575" s="251" t="s">
        <v>2333</v>
      </c>
      <c r="F575" s="252">
        <v>1</v>
      </c>
      <c r="G575" s="254"/>
      <c r="H575" s="226">
        <f t="shared" si="13"/>
        <v>0</v>
      </c>
      <c r="I575" s="227" t="str">
        <f t="shared" si="14"/>
        <v>C</v>
      </c>
      <c r="J575" s="223" t="s">
        <v>1386</v>
      </c>
    </row>
    <row r="576" spans="1:10" s="213" customFormat="1" ht="15">
      <c r="A576" s="212">
        <f t="shared" ca="1" si="16"/>
        <v>702</v>
      </c>
      <c r="B576" s="249" t="s">
        <v>2371</v>
      </c>
      <c r="C576" s="250" t="s">
        <v>243</v>
      </c>
      <c r="D576" s="249" t="s">
        <v>1212</v>
      </c>
      <c r="E576" s="251" t="s">
        <v>2333</v>
      </c>
      <c r="F576" s="252">
        <v>7</v>
      </c>
      <c r="G576" s="254"/>
      <c r="H576" s="226">
        <f t="shared" si="13"/>
        <v>0</v>
      </c>
      <c r="I576" s="227" t="str">
        <f t="shared" si="14"/>
        <v>C</v>
      </c>
      <c r="J576" s="223" t="s">
        <v>1386</v>
      </c>
    </row>
    <row r="577" spans="1:10" s="213" customFormat="1" ht="15">
      <c r="A577" s="212">
        <f t="shared" ref="A577:A613" ca="1" si="17">+IF(NOT(ISBLANK(INDIRECT("e"&amp;ROW()))),MAX(INDIRECT("a$18:A"&amp;ROW()-1))+1,"")</f>
        <v>703</v>
      </c>
      <c r="B577" s="249" t="s">
        <v>2371</v>
      </c>
      <c r="C577" s="250" t="s">
        <v>243</v>
      </c>
      <c r="D577" s="249" t="s">
        <v>1212</v>
      </c>
      <c r="E577" s="251" t="s">
        <v>2333</v>
      </c>
      <c r="F577" s="252">
        <v>7</v>
      </c>
      <c r="G577" s="254"/>
      <c r="H577" s="226">
        <f t="shared" si="13"/>
        <v>0</v>
      </c>
      <c r="I577" s="227" t="str">
        <f t="shared" si="14"/>
        <v>C</v>
      </c>
      <c r="J577" s="223" t="s">
        <v>1386</v>
      </c>
    </row>
    <row r="578" spans="1:10" s="213" customFormat="1" ht="15">
      <c r="A578" s="212">
        <f t="shared" ca="1" si="17"/>
        <v>704</v>
      </c>
      <c r="B578" s="249" t="s">
        <v>2372</v>
      </c>
      <c r="C578" s="250" t="s">
        <v>243</v>
      </c>
      <c r="D578" s="249" t="s">
        <v>1213</v>
      </c>
      <c r="E578" s="251" t="s">
        <v>2333</v>
      </c>
      <c r="F578" s="252">
        <v>1</v>
      </c>
      <c r="G578" s="254"/>
      <c r="H578" s="226">
        <f t="shared" si="13"/>
        <v>0</v>
      </c>
      <c r="I578" s="227" t="str">
        <f t="shared" si="14"/>
        <v>C</v>
      </c>
      <c r="J578" s="223" t="s">
        <v>1386</v>
      </c>
    </row>
    <row r="579" spans="1:10" s="213" customFormat="1" ht="30">
      <c r="A579" s="212">
        <f t="shared" ca="1" si="17"/>
        <v>705</v>
      </c>
      <c r="B579" s="249" t="s">
        <v>2373</v>
      </c>
      <c r="C579" s="250" t="s">
        <v>243</v>
      </c>
      <c r="D579" s="249" t="s">
        <v>1214</v>
      </c>
      <c r="E579" s="251" t="s">
        <v>2333</v>
      </c>
      <c r="F579" s="252">
        <v>20</v>
      </c>
      <c r="G579" s="254"/>
      <c r="H579" s="226">
        <f t="shared" ref="H579:H642" si="18">+IF(AND(F579="",G579=""),"",ROUND(F579*G579,2))</f>
        <v>0</v>
      </c>
      <c r="I579" s="227" t="str">
        <f t="shared" ref="I579:I642" si="19">IF(E579&lt;&gt;"","C","")</f>
        <v>C</v>
      </c>
      <c r="J579" s="223" t="s">
        <v>1386</v>
      </c>
    </row>
    <row r="580" spans="1:10" s="213" customFormat="1" ht="30">
      <c r="A580" s="212">
        <f t="shared" ca="1" si="17"/>
        <v>706</v>
      </c>
      <c r="B580" s="249" t="s">
        <v>2374</v>
      </c>
      <c r="C580" s="250" t="s">
        <v>243</v>
      </c>
      <c r="D580" s="249" t="s">
        <v>1215</v>
      </c>
      <c r="E580" s="251" t="s">
        <v>2333</v>
      </c>
      <c r="F580" s="252">
        <v>51</v>
      </c>
      <c r="G580" s="254"/>
      <c r="H580" s="226">
        <f t="shared" si="18"/>
        <v>0</v>
      </c>
      <c r="I580" s="227" t="str">
        <f t="shared" si="19"/>
        <v>C</v>
      </c>
      <c r="J580" s="223" t="s">
        <v>1386</v>
      </c>
    </row>
    <row r="581" spans="1:10" s="213" customFormat="1" ht="30">
      <c r="A581" s="212">
        <f t="shared" ca="1" si="17"/>
        <v>707</v>
      </c>
      <c r="B581" s="249" t="s">
        <v>2374</v>
      </c>
      <c r="C581" s="250" t="s">
        <v>243</v>
      </c>
      <c r="D581" s="249" t="s">
        <v>1215</v>
      </c>
      <c r="E581" s="251" t="s">
        <v>2333</v>
      </c>
      <c r="F581" s="252">
        <v>40</v>
      </c>
      <c r="G581" s="254"/>
      <c r="H581" s="226">
        <f t="shared" si="18"/>
        <v>0</v>
      </c>
      <c r="I581" s="227" t="str">
        <f t="shared" si="19"/>
        <v>C</v>
      </c>
      <c r="J581" s="223" t="s">
        <v>1386</v>
      </c>
    </row>
    <row r="582" spans="1:10" s="213" customFormat="1" ht="30">
      <c r="A582" s="212">
        <f t="shared" ca="1" si="17"/>
        <v>708</v>
      </c>
      <c r="B582" s="249" t="s">
        <v>2375</v>
      </c>
      <c r="C582" s="250" t="s">
        <v>243</v>
      </c>
      <c r="D582" s="249" t="s">
        <v>1216</v>
      </c>
      <c r="E582" s="251" t="s">
        <v>2333</v>
      </c>
      <c r="F582" s="252">
        <v>23</v>
      </c>
      <c r="G582" s="254"/>
      <c r="H582" s="226">
        <f t="shared" si="18"/>
        <v>0</v>
      </c>
      <c r="I582" s="227" t="str">
        <f t="shared" si="19"/>
        <v>C</v>
      </c>
      <c r="J582" s="223" t="s">
        <v>1386</v>
      </c>
    </row>
    <row r="583" spans="1:10" s="213" customFormat="1" ht="30">
      <c r="A583" s="212">
        <f t="shared" ca="1" si="17"/>
        <v>709</v>
      </c>
      <c r="B583" s="249" t="s">
        <v>2375</v>
      </c>
      <c r="C583" s="250" t="s">
        <v>243</v>
      </c>
      <c r="D583" s="249" t="s">
        <v>1216</v>
      </c>
      <c r="E583" s="251" t="s">
        <v>2333</v>
      </c>
      <c r="F583" s="252">
        <v>29</v>
      </c>
      <c r="G583" s="254"/>
      <c r="H583" s="226">
        <f t="shared" si="18"/>
        <v>0</v>
      </c>
      <c r="I583" s="227" t="str">
        <f t="shared" si="19"/>
        <v>C</v>
      </c>
      <c r="J583" s="223" t="s">
        <v>1386</v>
      </c>
    </row>
    <row r="584" spans="1:10" s="213" customFormat="1" ht="15">
      <c r="A584" s="212">
        <f t="shared" ca="1" si="17"/>
        <v>710</v>
      </c>
      <c r="B584" s="249" t="s">
        <v>2376</v>
      </c>
      <c r="C584" s="250" t="s">
        <v>243</v>
      </c>
      <c r="D584" s="249" t="s">
        <v>1217</v>
      </c>
      <c r="E584" s="251" t="s">
        <v>2333</v>
      </c>
      <c r="F584" s="252">
        <v>4</v>
      </c>
      <c r="G584" s="254"/>
      <c r="H584" s="226">
        <f t="shared" si="18"/>
        <v>0</v>
      </c>
      <c r="I584" s="227" t="str">
        <f t="shared" si="19"/>
        <v>C</v>
      </c>
      <c r="J584" s="223" t="s">
        <v>1386</v>
      </c>
    </row>
    <row r="585" spans="1:10" s="213" customFormat="1" ht="15">
      <c r="A585" s="212">
        <f t="shared" ca="1" si="17"/>
        <v>711</v>
      </c>
      <c r="B585" s="249" t="s">
        <v>2377</v>
      </c>
      <c r="C585" s="250" t="s">
        <v>243</v>
      </c>
      <c r="D585" s="249" t="s">
        <v>1218</v>
      </c>
      <c r="E585" s="251" t="s">
        <v>2333</v>
      </c>
      <c r="F585" s="252">
        <v>4</v>
      </c>
      <c r="G585" s="254"/>
      <c r="H585" s="226">
        <f t="shared" si="18"/>
        <v>0</v>
      </c>
      <c r="I585" s="227" t="str">
        <f t="shared" si="19"/>
        <v>C</v>
      </c>
      <c r="J585" s="223" t="s">
        <v>1386</v>
      </c>
    </row>
    <row r="586" spans="1:10" s="213" customFormat="1" ht="15">
      <c r="A586" s="212">
        <f t="shared" ca="1" si="17"/>
        <v>712</v>
      </c>
      <c r="B586" s="249" t="s">
        <v>2377</v>
      </c>
      <c r="C586" s="250" t="s">
        <v>243</v>
      </c>
      <c r="D586" s="249" t="s">
        <v>1218</v>
      </c>
      <c r="E586" s="251" t="s">
        <v>2333</v>
      </c>
      <c r="F586" s="252">
        <v>4</v>
      </c>
      <c r="G586" s="254"/>
      <c r="H586" s="226">
        <f t="shared" si="18"/>
        <v>0</v>
      </c>
      <c r="I586" s="227" t="str">
        <f t="shared" si="19"/>
        <v>C</v>
      </c>
      <c r="J586" s="223" t="s">
        <v>1386</v>
      </c>
    </row>
    <row r="587" spans="1:10" s="213" customFormat="1" ht="30">
      <c r="A587" s="212">
        <f t="shared" ca="1" si="17"/>
        <v>713</v>
      </c>
      <c r="B587" s="249" t="s">
        <v>2378</v>
      </c>
      <c r="C587" s="250" t="s">
        <v>243</v>
      </c>
      <c r="D587" s="249" t="s">
        <v>1219</v>
      </c>
      <c r="E587" s="251" t="s">
        <v>2333</v>
      </c>
      <c r="F587" s="252">
        <v>1</v>
      </c>
      <c r="G587" s="254"/>
      <c r="H587" s="226">
        <f t="shared" si="18"/>
        <v>0</v>
      </c>
      <c r="I587" s="227" t="str">
        <f t="shared" si="19"/>
        <v>C</v>
      </c>
      <c r="J587" s="223" t="s">
        <v>1386</v>
      </c>
    </row>
    <row r="588" spans="1:10" s="213" customFormat="1" ht="30">
      <c r="A588" s="212">
        <f t="shared" ca="1" si="17"/>
        <v>714</v>
      </c>
      <c r="B588" s="249" t="s">
        <v>2379</v>
      </c>
      <c r="C588" s="250" t="s">
        <v>243</v>
      </c>
      <c r="D588" s="249" t="s">
        <v>1220</v>
      </c>
      <c r="E588" s="251" t="s">
        <v>2333</v>
      </c>
      <c r="F588" s="252">
        <v>1</v>
      </c>
      <c r="G588" s="254"/>
      <c r="H588" s="226">
        <f t="shared" si="18"/>
        <v>0</v>
      </c>
      <c r="I588" s="227" t="str">
        <f t="shared" si="19"/>
        <v>C</v>
      </c>
      <c r="J588" s="223" t="s">
        <v>1386</v>
      </c>
    </row>
    <row r="589" spans="1:10" s="213" customFormat="1" ht="30">
      <c r="A589" s="212">
        <f t="shared" ca="1" si="17"/>
        <v>715</v>
      </c>
      <c r="B589" s="249" t="s">
        <v>2380</v>
      </c>
      <c r="C589" s="250" t="s">
        <v>243</v>
      </c>
      <c r="D589" s="249" t="s">
        <v>1221</v>
      </c>
      <c r="E589" s="251" t="s">
        <v>2333</v>
      </c>
      <c r="F589" s="252">
        <v>23</v>
      </c>
      <c r="G589" s="254"/>
      <c r="H589" s="226">
        <f t="shared" si="18"/>
        <v>0</v>
      </c>
      <c r="I589" s="227" t="str">
        <f t="shared" si="19"/>
        <v>C</v>
      </c>
      <c r="J589" s="223" t="s">
        <v>1386</v>
      </c>
    </row>
    <row r="590" spans="1:10" s="213" customFormat="1" ht="30">
      <c r="A590" s="212">
        <f t="shared" ca="1" si="17"/>
        <v>716</v>
      </c>
      <c r="B590" s="249" t="s">
        <v>2380</v>
      </c>
      <c r="C590" s="250" t="s">
        <v>243</v>
      </c>
      <c r="D590" s="249" t="s">
        <v>1221</v>
      </c>
      <c r="E590" s="251" t="s">
        <v>2333</v>
      </c>
      <c r="F590" s="252">
        <v>16</v>
      </c>
      <c r="G590" s="254"/>
      <c r="H590" s="226">
        <f t="shared" si="18"/>
        <v>0</v>
      </c>
      <c r="I590" s="227" t="str">
        <f t="shared" si="19"/>
        <v>C</v>
      </c>
      <c r="J590" s="223" t="s">
        <v>1386</v>
      </c>
    </row>
    <row r="591" spans="1:10" s="213" customFormat="1" ht="15">
      <c r="A591" s="212">
        <f t="shared" ca="1" si="17"/>
        <v>717</v>
      </c>
      <c r="B591" s="249" t="s">
        <v>2381</v>
      </c>
      <c r="C591" s="250" t="s">
        <v>243</v>
      </c>
      <c r="D591" s="249" t="s">
        <v>1222</v>
      </c>
      <c r="E591" s="251" t="s">
        <v>2333</v>
      </c>
      <c r="F591" s="252">
        <v>67</v>
      </c>
      <c r="G591" s="254"/>
      <c r="H591" s="226">
        <f t="shared" si="18"/>
        <v>0</v>
      </c>
      <c r="I591" s="227" t="str">
        <f t="shared" si="19"/>
        <v>C</v>
      </c>
      <c r="J591" s="223" t="s">
        <v>1384</v>
      </c>
    </row>
    <row r="592" spans="1:10" s="213" customFormat="1" ht="15">
      <c r="A592" s="212">
        <f t="shared" ca="1" si="17"/>
        <v>718</v>
      </c>
      <c r="B592" s="249" t="s">
        <v>2381</v>
      </c>
      <c r="C592" s="250" t="s">
        <v>243</v>
      </c>
      <c r="D592" s="249" t="s">
        <v>1222</v>
      </c>
      <c r="E592" s="251" t="s">
        <v>2333</v>
      </c>
      <c r="F592" s="252">
        <v>14</v>
      </c>
      <c r="G592" s="254"/>
      <c r="H592" s="226">
        <f t="shared" si="18"/>
        <v>0</v>
      </c>
      <c r="I592" s="227" t="str">
        <f t="shared" si="19"/>
        <v>C</v>
      </c>
      <c r="J592" s="223" t="s">
        <v>1384</v>
      </c>
    </row>
    <row r="593" spans="1:10" s="213" customFormat="1" ht="45">
      <c r="A593" s="212">
        <f t="shared" ca="1" si="17"/>
        <v>719</v>
      </c>
      <c r="B593" s="249" t="s">
        <v>2382</v>
      </c>
      <c r="C593" s="250" t="s">
        <v>243</v>
      </c>
      <c r="D593" s="249" t="s">
        <v>1223</v>
      </c>
      <c r="E593" s="251" t="s">
        <v>2333</v>
      </c>
      <c r="F593" s="252">
        <v>4</v>
      </c>
      <c r="G593" s="254"/>
      <c r="H593" s="226">
        <f t="shared" si="18"/>
        <v>0</v>
      </c>
      <c r="I593" s="227" t="str">
        <f t="shared" si="19"/>
        <v>C</v>
      </c>
      <c r="J593" s="223" t="s">
        <v>1386</v>
      </c>
    </row>
    <row r="594" spans="1:10" s="213" customFormat="1" ht="45">
      <c r="A594" s="212">
        <f t="shared" ca="1" si="17"/>
        <v>720</v>
      </c>
      <c r="B594" s="249" t="s">
        <v>2382</v>
      </c>
      <c r="C594" s="250" t="s">
        <v>243</v>
      </c>
      <c r="D594" s="249" t="s">
        <v>1223</v>
      </c>
      <c r="E594" s="251" t="s">
        <v>2333</v>
      </c>
      <c r="F594" s="252">
        <v>8</v>
      </c>
      <c r="G594" s="254"/>
      <c r="H594" s="226">
        <f t="shared" si="18"/>
        <v>0</v>
      </c>
      <c r="I594" s="227" t="str">
        <f t="shared" si="19"/>
        <v>C</v>
      </c>
      <c r="J594" s="223" t="s">
        <v>1386</v>
      </c>
    </row>
    <row r="595" spans="1:10" s="213" customFormat="1" ht="15">
      <c r="A595" s="212">
        <f t="shared" ca="1" si="17"/>
        <v>721</v>
      </c>
      <c r="B595" s="249" t="s">
        <v>2383</v>
      </c>
      <c r="C595" s="250" t="s">
        <v>243</v>
      </c>
      <c r="D595" s="249" t="s">
        <v>1224</v>
      </c>
      <c r="E595" s="251" t="s">
        <v>2333</v>
      </c>
      <c r="F595" s="252">
        <v>1</v>
      </c>
      <c r="G595" s="254"/>
      <c r="H595" s="226">
        <f t="shared" si="18"/>
        <v>0</v>
      </c>
      <c r="I595" s="227" t="str">
        <f t="shared" si="19"/>
        <v>C</v>
      </c>
      <c r="J595" s="223" t="s">
        <v>1386</v>
      </c>
    </row>
    <row r="596" spans="1:10" s="213" customFormat="1" ht="30">
      <c r="A596" s="212">
        <f t="shared" ca="1" si="17"/>
        <v>722</v>
      </c>
      <c r="B596" s="249" t="s">
        <v>2384</v>
      </c>
      <c r="C596" s="250" t="s">
        <v>243</v>
      </c>
      <c r="D596" s="249" t="s">
        <v>1225</v>
      </c>
      <c r="E596" s="251" t="s">
        <v>2333</v>
      </c>
      <c r="F596" s="252">
        <v>1</v>
      </c>
      <c r="G596" s="254"/>
      <c r="H596" s="226">
        <f t="shared" si="18"/>
        <v>0</v>
      </c>
      <c r="I596" s="227" t="str">
        <f t="shared" si="19"/>
        <v>C</v>
      </c>
      <c r="J596" s="223" t="s">
        <v>1386</v>
      </c>
    </row>
    <row r="597" spans="1:10" s="213" customFormat="1" ht="45">
      <c r="A597" s="212">
        <f t="shared" ca="1" si="17"/>
        <v>723</v>
      </c>
      <c r="B597" s="249" t="s">
        <v>2385</v>
      </c>
      <c r="C597" s="250" t="s">
        <v>243</v>
      </c>
      <c r="D597" s="249" t="s">
        <v>1226</v>
      </c>
      <c r="E597" s="251" t="s">
        <v>2333</v>
      </c>
      <c r="F597" s="252">
        <v>1</v>
      </c>
      <c r="G597" s="254"/>
      <c r="H597" s="226">
        <f t="shared" si="18"/>
        <v>0</v>
      </c>
      <c r="I597" s="227" t="str">
        <f t="shared" si="19"/>
        <v>C</v>
      </c>
      <c r="J597" s="223" t="s">
        <v>1386</v>
      </c>
    </row>
    <row r="598" spans="1:10" s="213" customFormat="1" ht="15">
      <c r="A598" s="212">
        <f t="shared" ca="1" si="17"/>
        <v>724</v>
      </c>
      <c r="B598" s="249" t="s">
        <v>2386</v>
      </c>
      <c r="C598" s="250" t="s">
        <v>243</v>
      </c>
      <c r="D598" s="249" t="s">
        <v>1227</v>
      </c>
      <c r="E598" s="251" t="s">
        <v>2333</v>
      </c>
      <c r="F598" s="252">
        <v>1</v>
      </c>
      <c r="G598" s="254"/>
      <c r="H598" s="226">
        <f t="shared" si="18"/>
        <v>0</v>
      </c>
      <c r="I598" s="227" t="str">
        <f t="shared" si="19"/>
        <v>C</v>
      </c>
      <c r="J598" s="223" t="s">
        <v>1386</v>
      </c>
    </row>
    <row r="599" spans="1:10" s="213" customFormat="1" ht="15">
      <c r="A599" s="212">
        <f t="shared" ca="1" si="17"/>
        <v>725</v>
      </c>
      <c r="B599" s="249" t="s">
        <v>2387</v>
      </c>
      <c r="C599" s="250" t="s">
        <v>243</v>
      </c>
      <c r="D599" s="249" t="s">
        <v>1228</v>
      </c>
      <c r="E599" s="251" t="s">
        <v>2333</v>
      </c>
      <c r="F599" s="252">
        <v>1</v>
      </c>
      <c r="G599" s="254"/>
      <c r="H599" s="226">
        <f t="shared" si="18"/>
        <v>0</v>
      </c>
      <c r="I599" s="227" t="str">
        <f t="shared" si="19"/>
        <v>C</v>
      </c>
      <c r="J599" s="223" t="s">
        <v>1386</v>
      </c>
    </row>
    <row r="600" spans="1:10" s="213" customFormat="1" ht="30">
      <c r="A600" s="212">
        <f t="shared" ca="1" si="17"/>
        <v>726</v>
      </c>
      <c r="B600" s="249" t="s">
        <v>2388</v>
      </c>
      <c r="C600" s="250" t="s">
        <v>243</v>
      </c>
      <c r="D600" s="249" t="s">
        <v>1229</v>
      </c>
      <c r="E600" s="251" t="s">
        <v>2333</v>
      </c>
      <c r="F600" s="252">
        <v>14</v>
      </c>
      <c r="G600" s="254"/>
      <c r="H600" s="226">
        <f t="shared" si="18"/>
        <v>0</v>
      </c>
      <c r="I600" s="227" t="str">
        <f t="shared" si="19"/>
        <v>C</v>
      </c>
      <c r="J600" s="223" t="s">
        <v>1386</v>
      </c>
    </row>
    <row r="601" spans="1:10" s="213" customFormat="1" ht="30">
      <c r="A601" s="212">
        <f t="shared" ca="1" si="17"/>
        <v>727</v>
      </c>
      <c r="B601" s="249" t="s">
        <v>2388</v>
      </c>
      <c r="C601" s="250" t="s">
        <v>243</v>
      </c>
      <c r="D601" s="249" t="s">
        <v>1229</v>
      </c>
      <c r="E601" s="251" t="s">
        <v>2333</v>
      </c>
      <c r="F601" s="252">
        <v>11</v>
      </c>
      <c r="G601" s="254"/>
      <c r="H601" s="226">
        <f t="shared" si="18"/>
        <v>0</v>
      </c>
      <c r="I601" s="227" t="str">
        <f t="shared" si="19"/>
        <v>C</v>
      </c>
      <c r="J601" s="223" t="s">
        <v>1386</v>
      </c>
    </row>
    <row r="602" spans="1:10" s="213" customFormat="1" ht="30">
      <c r="A602" s="212">
        <f t="shared" ca="1" si="17"/>
        <v>728</v>
      </c>
      <c r="B602" s="249" t="s">
        <v>2389</v>
      </c>
      <c r="C602" s="250" t="s">
        <v>243</v>
      </c>
      <c r="D602" s="249" t="s">
        <v>1229</v>
      </c>
      <c r="E602" s="251" t="s">
        <v>2333</v>
      </c>
      <c r="F602" s="252">
        <v>6</v>
      </c>
      <c r="G602" s="254"/>
      <c r="H602" s="226">
        <f t="shared" si="18"/>
        <v>0</v>
      </c>
      <c r="I602" s="227" t="str">
        <f t="shared" si="19"/>
        <v>C</v>
      </c>
      <c r="J602" s="223" t="s">
        <v>1386</v>
      </c>
    </row>
    <row r="603" spans="1:10" s="213" customFormat="1" ht="30">
      <c r="A603" s="212">
        <f t="shared" ca="1" si="17"/>
        <v>729</v>
      </c>
      <c r="B603" s="249" t="s">
        <v>2389</v>
      </c>
      <c r="C603" s="250" t="s">
        <v>243</v>
      </c>
      <c r="D603" s="249" t="s">
        <v>1229</v>
      </c>
      <c r="E603" s="251" t="s">
        <v>2333</v>
      </c>
      <c r="F603" s="252">
        <v>6</v>
      </c>
      <c r="G603" s="254"/>
      <c r="H603" s="226">
        <f t="shared" si="18"/>
        <v>0</v>
      </c>
      <c r="I603" s="227" t="str">
        <f t="shared" si="19"/>
        <v>C</v>
      </c>
      <c r="J603" s="223" t="s">
        <v>1386</v>
      </c>
    </row>
    <row r="604" spans="1:10" s="213" customFormat="1" ht="45">
      <c r="A604" s="212">
        <f t="shared" ca="1" si="17"/>
        <v>730</v>
      </c>
      <c r="B604" s="249" t="s">
        <v>2390</v>
      </c>
      <c r="C604" s="250" t="s">
        <v>243</v>
      </c>
      <c r="D604" s="249" t="s">
        <v>1230</v>
      </c>
      <c r="E604" s="251" t="s">
        <v>2333</v>
      </c>
      <c r="F604" s="252">
        <v>1</v>
      </c>
      <c r="G604" s="254"/>
      <c r="H604" s="226">
        <f t="shared" si="18"/>
        <v>0</v>
      </c>
      <c r="I604" s="227" t="str">
        <f t="shared" si="19"/>
        <v>C</v>
      </c>
      <c r="J604" s="223" t="s">
        <v>1384</v>
      </c>
    </row>
    <row r="605" spans="1:10" s="213" customFormat="1" ht="30">
      <c r="A605" s="212">
        <f t="shared" ca="1" si="17"/>
        <v>731</v>
      </c>
      <c r="B605" s="249" t="s">
        <v>2391</v>
      </c>
      <c r="C605" s="250" t="s">
        <v>243</v>
      </c>
      <c r="D605" s="249" t="s">
        <v>1231</v>
      </c>
      <c r="E605" s="251" t="s">
        <v>2333</v>
      </c>
      <c r="F605" s="252">
        <v>1</v>
      </c>
      <c r="G605" s="254"/>
      <c r="H605" s="226">
        <f t="shared" si="18"/>
        <v>0</v>
      </c>
      <c r="I605" s="227" t="str">
        <f t="shared" si="19"/>
        <v>C</v>
      </c>
      <c r="J605" s="223" t="s">
        <v>1384</v>
      </c>
    </row>
    <row r="606" spans="1:10" s="213" customFormat="1" ht="30">
      <c r="A606" s="212">
        <f t="shared" ca="1" si="17"/>
        <v>732</v>
      </c>
      <c r="B606" s="249" t="s">
        <v>2391</v>
      </c>
      <c r="C606" s="250" t="s">
        <v>243</v>
      </c>
      <c r="D606" s="249" t="s">
        <v>1231</v>
      </c>
      <c r="E606" s="251" t="s">
        <v>2333</v>
      </c>
      <c r="F606" s="252">
        <v>1</v>
      </c>
      <c r="G606" s="254"/>
      <c r="H606" s="226">
        <f t="shared" si="18"/>
        <v>0</v>
      </c>
      <c r="I606" s="227" t="str">
        <f t="shared" si="19"/>
        <v>C</v>
      </c>
      <c r="J606" s="223" t="s">
        <v>1384</v>
      </c>
    </row>
    <row r="607" spans="1:10" s="213" customFormat="1" ht="60">
      <c r="A607" s="212">
        <f t="shared" ca="1" si="17"/>
        <v>733</v>
      </c>
      <c r="B607" s="249" t="s">
        <v>2392</v>
      </c>
      <c r="C607" s="250" t="s">
        <v>243</v>
      </c>
      <c r="D607" s="249" t="s">
        <v>1232</v>
      </c>
      <c r="E607" s="251" t="s">
        <v>2333</v>
      </c>
      <c r="F607" s="252">
        <v>6</v>
      </c>
      <c r="G607" s="254"/>
      <c r="H607" s="226">
        <f t="shared" si="18"/>
        <v>0</v>
      </c>
      <c r="I607" s="227" t="str">
        <f t="shared" si="19"/>
        <v>C</v>
      </c>
      <c r="J607" s="223" t="s">
        <v>1384</v>
      </c>
    </row>
    <row r="608" spans="1:10" s="213" customFormat="1" ht="60">
      <c r="A608" s="212">
        <f t="shared" ca="1" si="17"/>
        <v>734</v>
      </c>
      <c r="B608" s="249" t="s">
        <v>2392</v>
      </c>
      <c r="C608" s="250" t="s">
        <v>243</v>
      </c>
      <c r="D608" s="249" t="s">
        <v>1232</v>
      </c>
      <c r="E608" s="251" t="s">
        <v>2333</v>
      </c>
      <c r="F608" s="252">
        <v>1</v>
      </c>
      <c r="G608" s="254"/>
      <c r="H608" s="226">
        <f t="shared" si="18"/>
        <v>0</v>
      </c>
      <c r="I608" s="227" t="str">
        <f t="shared" si="19"/>
        <v>C</v>
      </c>
      <c r="J608" s="223" t="s">
        <v>1384</v>
      </c>
    </row>
    <row r="609" spans="1:10" s="213" customFormat="1" ht="15">
      <c r="A609" s="212">
        <f t="shared" ca="1" si="17"/>
        <v>735</v>
      </c>
      <c r="B609" s="249" t="s">
        <v>2393</v>
      </c>
      <c r="C609" s="250" t="s">
        <v>243</v>
      </c>
      <c r="D609" s="249" t="s">
        <v>1233</v>
      </c>
      <c r="E609" s="251" t="s">
        <v>2333</v>
      </c>
      <c r="F609" s="252">
        <v>3</v>
      </c>
      <c r="G609" s="254"/>
      <c r="H609" s="226">
        <f t="shared" si="18"/>
        <v>0</v>
      </c>
      <c r="I609" s="227" t="str">
        <f t="shared" si="19"/>
        <v>C</v>
      </c>
      <c r="J609" s="223" t="s">
        <v>1384</v>
      </c>
    </row>
    <row r="610" spans="1:10" s="213" customFormat="1" ht="15">
      <c r="A610" s="212">
        <f t="shared" ca="1" si="17"/>
        <v>736</v>
      </c>
      <c r="B610" s="249" t="s">
        <v>2393</v>
      </c>
      <c r="C610" s="250" t="s">
        <v>243</v>
      </c>
      <c r="D610" s="249" t="s">
        <v>1233</v>
      </c>
      <c r="E610" s="251" t="s">
        <v>2333</v>
      </c>
      <c r="F610" s="252">
        <v>1</v>
      </c>
      <c r="G610" s="254"/>
      <c r="H610" s="226">
        <f t="shared" si="18"/>
        <v>0</v>
      </c>
      <c r="I610" s="227" t="str">
        <f t="shared" si="19"/>
        <v>C</v>
      </c>
      <c r="J610" s="223" t="s">
        <v>1384</v>
      </c>
    </row>
    <row r="611" spans="1:10" s="213" customFormat="1" ht="30">
      <c r="A611" s="212">
        <f t="shared" ca="1" si="17"/>
        <v>737</v>
      </c>
      <c r="B611" s="249" t="s">
        <v>2394</v>
      </c>
      <c r="C611" s="250" t="s">
        <v>243</v>
      </c>
      <c r="D611" s="249" t="s">
        <v>1234</v>
      </c>
      <c r="E611" s="251" t="s">
        <v>2333</v>
      </c>
      <c r="F611" s="252">
        <v>1</v>
      </c>
      <c r="G611" s="254"/>
      <c r="H611" s="226">
        <f t="shared" si="18"/>
        <v>0</v>
      </c>
      <c r="I611" s="227" t="str">
        <f t="shared" si="19"/>
        <v>C</v>
      </c>
      <c r="J611" s="223" t="s">
        <v>1384</v>
      </c>
    </row>
    <row r="612" spans="1:10" s="213" customFormat="1" ht="45">
      <c r="A612" s="212">
        <f t="shared" ca="1" si="17"/>
        <v>738</v>
      </c>
      <c r="B612" s="249" t="s">
        <v>2395</v>
      </c>
      <c r="C612" s="250" t="s">
        <v>243</v>
      </c>
      <c r="D612" s="249" t="s">
        <v>1235</v>
      </c>
      <c r="E612" s="251" t="s">
        <v>2333</v>
      </c>
      <c r="F612" s="252">
        <v>5</v>
      </c>
      <c r="G612" s="254"/>
      <c r="H612" s="226">
        <f t="shared" si="18"/>
        <v>0</v>
      </c>
      <c r="I612" s="227" t="str">
        <f t="shared" si="19"/>
        <v>C</v>
      </c>
      <c r="J612" s="223" t="s">
        <v>1384</v>
      </c>
    </row>
    <row r="613" spans="1:10" s="213" customFormat="1" ht="30">
      <c r="A613" s="212">
        <f t="shared" ca="1" si="17"/>
        <v>739</v>
      </c>
      <c r="B613" s="249" t="s">
        <v>2396</v>
      </c>
      <c r="C613" s="250" t="s">
        <v>243</v>
      </c>
      <c r="D613" s="249" t="s">
        <v>1236</v>
      </c>
      <c r="E613" s="251" t="s">
        <v>2333</v>
      </c>
      <c r="F613" s="252">
        <v>22</v>
      </c>
      <c r="G613" s="254"/>
      <c r="H613" s="226">
        <f t="shared" si="18"/>
        <v>0</v>
      </c>
      <c r="I613" s="227" t="str">
        <f t="shared" si="19"/>
        <v>C</v>
      </c>
      <c r="J613" s="223" t="s">
        <v>1384</v>
      </c>
    </row>
    <row r="614" spans="1:10" s="213" customFormat="1" ht="30">
      <c r="A614" s="212">
        <f t="shared" ref="A614:A677" ca="1" si="20">+IF(NOT(ISBLANK(INDIRECT("e"&amp;ROW()))),MAX(INDIRECT("a$18:A"&amp;ROW()-1))+1,"")</f>
        <v>740</v>
      </c>
      <c r="B614" s="249" t="s">
        <v>2396</v>
      </c>
      <c r="C614" s="250" t="s">
        <v>243</v>
      </c>
      <c r="D614" s="249" t="s">
        <v>1236</v>
      </c>
      <c r="E614" s="251" t="s">
        <v>2333</v>
      </c>
      <c r="F614" s="252">
        <v>45</v>
      </c>
      <c r="G614" s="254"/>
      <c r="H614" s="226">
        <f t="shared" si="18"/>
        <v>0</v>
      </c>
      <c r="I614" s="227" t="str">
        <f t="shared" si="19"/>
        <v>C</v>
      </c>
      <c r="J614" s="223" t="s">
        <v>1384</v>
      </c>
    </row>
    <row r="615" spans="1:10" s="213" customFormat="1" ht="30">
      <c r="A615" s="212">
        <f t="shared" ca="1" si="20"/>
        <v>741</v>
      </c>
      <c r="B615" s="249" t="s">
        <v>2397</v>
      </c>
      <c r="C615" s="250" t="s">
        <v>243</v>
      </c>
      <c r="D615" s="249" t="s">
        <v>1237</v>
      </c>
      <c r="E615" s="251" t="s">
        <v>2333</v>
      </c>
      <c r="F615" s="252">
        <v>1</v>
      </c>
      <c r="G615" s="254"/>
      <c r="H615" s="226">
        <f t="shared" si="18"/>
        <v>0</v>
      </c>
      <c r="I615" s="227" t="str">
        <f t="shared" si="19"/>
        <v>C</v>
      </c>
      <c r="J615" s="223" t="s">
        <v>1384</v>
      </c>
    </row>
    <row r="616" spans="1:10" s="213" customFormat="1" ht="30">
      <c r="A616" s="212">
        <f t="shared" ca="1" si="20"/>
        <v>742</v>
      </c>
      <c r="B616" s="249" t="s">
        <v>2397</v>
      </c>
      <c r="C616" s="250" t="s">
        <v>243</v>
      </c>
      <c r="D616" s="249" t="s">
        <v>1237</v>
      </c>
      <c r="E616" s="251" t="s">
        <v>2333</v>
      </c>
      <c r="F616" s="252">
        <v>3</v>
      </c>
      <c r="G616" s="254"/>
      <c r="H616" s="226">
        <f t="shared" si="18"/>
        <v>0</v>
      </c>
      <c r="I616" s="227" t="str">
        <f t="shared" si="19"/>
        <v>C</v>
      </c>
      <c r="J616" s="223" t="s">
        <v>1384</v>
      </c>
    </row>
    <row r="617" spans="1:10" s="213" customFormat="1" ht="30">
      <c r="A617" s="212">
        <f t="shared" ca="1" si="20"/>
        <v>743</v>
      </c>
      <c r="B617" s="249" t="s">
        <v>2398</v>
      </c>
      <c r="C617" s="250" t="s">
        <v>243</v>
      </c>
      <c r="D617" s="249" t="s">
        <v>1238</v>
      </c>
      <c r="E617" s="251" t="s">
        <v>2333</v>
      </c>
      <c r="F617" s="252">
        <v>21</v>
      </c>
      <c r="G617" s="254"/>
      <c r="H617" s="226">
        <f t="shared" si="18"/>
        <v>0</v>
      </c>
      <c r="I617" s="227" t="str">
        <f t="shared" si="19"/>
        <v>C</v>
      </c>
      <c r="J617" s="223" t="s">
        <v>1384</v>
      </c>
    </row>
    <row r="618" spans="1:10" s="213" customFormat="1" ht="30">
      <c r="A618" s="212">
        <f t="shared" ca="1" si="20"/>
        <v>744</v>
      </c>
      <c r="B618" s="249" t="s">
        <v>2398</v>
      </c>
      <c r="C618" s="250" t="s">
        <v>243</v>
      </c>
      <c r="D618" s="249" t="s">
        <v>1238</v>
      </c>
      <c r="E618" s="251" t="s">
        <v>2333</v>
      </c>
      <c r="F618" s="252">
        <v>25</v>
      </c>
      <c r="G618" s="254"/>
      <c r="H618" s="226">
        <f t="shared" si="18"/>
        <v>0</v>
      </c>
      <c r="I618" s="227" t="str">
        <f t="shared" si="19"/>
        <v>C</v>
      </c>
      <c r="J618" s="223" t="s">
        <v>1384</v>
      </c>
    </row>
    <row r="619" spans="1:10" s="213" customFormat="1" ht="30">
      <c r="A619" s="212">
        <f t="shared" ca="1" si="20"/>
        <v>745</v>
      </c>
      <c r="B619" s="249" t="s">
        <v>2399</v>
      </c>
      <c r="C619" s="250" t="s">
        <v>243</v>
      </c>
      <c r="D619" s="249" t="s">
        <v>1239</v>
      </c>
      <c r="E619" s="251" t="s">
        <v>2333</v>
      </c>
      <c r="F619" s="252">
        <v>4</v>
      </c>
      <c r="G619" s="254"/>
      <c r="H619" s="226">
        <f t="shared" si="18"/>
        <v>0</v>
      </c>
      <c r="I619" s="227" t="str">
        <f t="shared" si="19"/>
        <v>C</v>
      </c>
      <c r="J619" s="223" t="s">
        <v>1384</v>
      </c>
    </row>
    <row r="620" spans="1:10" s="213" customFormat="1" ht="30">
      <c r="A620" s="212">
        <f t="shared" ca="1" si="20"/>
        <v>746</v>
      </c>
      <c r="B620" s="249" t="s">
        <v>2399</v>
      </c>
      <c r="C620" s="250" t="s">
        <v>243</v>
      </c>
      <c r="D620" s="249" t="s">
        <v>1239</v>
      </c>
      <c r="E620" s="251" t="s">
        <v>2333</v>
      </c>
      <c r="F620" s="252">
        <v>13</v>
      </c>
      <c r="G620" s="254"/>
      <c r="H620" s="226">
        <f t="shared" si="18"/>
        <v>0</v>
      </c>
      <c r="I620" s="227" t="str">
        <f t="shared" si="19"/>
        <v>C</v>
      </c>
      <c r="J620" s="223" t="s">
        <v>1384</v>
      </c>
    </row>
    <row r="621" spans="1:10" s="213" customFormat="1" ht="30">
      <c r="A621" s="212">
        <f t="shared" ca="1" si="20"/>
        <v>747</v>
      </c>
      <c r="B621" s="249" t="s">
        <v>2400</v>
      </c>
      <c r="C621" s="250" t="s">
        <v>243</v>
      </c>
      <c r="D621" s="249" t="s">
        <v>1240</v>
      </c>
      <c r="E621" s="251" t="s">
        <v>2333</v>
      </c>
      <c r="F621" s="252">
        <v>5</v>
      </c>
      <c r="G621" s="254"/>
      <c r="H621" s="226">
        <f t="shared" si="18"/>
        <v>0</v>
      </c>
      <c r="I621" s="227" t="str">
        <f t="shared" si="19"/>
        <v>C</v>
      </c>
      <c r="J621" s="223" t="s">
        <v>1384</v>
      </c>
    </row>
    <row r="622" spans="1:10" s="213" customFormat="1" ht="30">
      <c r="A622" s="212">
        <f t="shared" ca="1" si="20"/>
        <v>748</v>
      </c>
      <c r="B622" s="249" t="s">
        <v>2400</v>
      </c>
      <c r="C622" s="250" t="s">
        <v>243</v>
      </c>
      <c r="D622" s="249" t="s">
        <v>1240</v>
      </c>
      <c r="E622" s="251" t="s">
        <v>2333</v>
      </c>
      <c r="F622" s="252">
        <v>10</v>
      </c>
      <c r="G622" s="254"/>
      <c r="H622" s="226">
        <f t="shared" si="18"/>
        <v>0</v>
      </c>
      <c r="I622" s="227" t="str">
        <f t="shared" si="19"/>
        <v>C</v>
      </c>
      <c r="J622" s="223" t="s">
        <v>1384</v>
      </c>
    </row>
    <row r="623" spans="1:10" s="213" customFormat="1" ht="30">
      <c r="A623" s="212">
        <f t="shared" ca="1" si="20"/>
        <v>749</v>
      </c>
      <c r="B623" s="249" t="s">
        <v>2401</v>
      </c>
      <c r="C623" s="250" t="s">
        <v>243</v>
      </c>
      <c r="D623" s="249" t="s">
        <v>1241</v>
      </c>
      <c r="E623" s="251" t="s">
        <v>2333</v>
      </c>
      <c r="F623" s="252">
        <v>6</v>
      </c>
      <c r="G623" s="254"/>
      <c r="H623" s="226">
        <f t="shared" si="18"/>
        <v>0</v>
      </c>
      <c r="I623" s="227" t="str">
        <f t="shared" si="19"/>
        <v>C</v>
      </c>
      <c r="J623" s="223" t="s">
        <v>1384</v>
      </c>
    </row>
    <row r="624" spans="1:10" s="213" customFormat="1" ht="30">
      <c r="A624" s="212">
        <f t="shared" ca="1" si="20"/>
        <v>750</v>
      </c>
      <c r="B624" s="249" t="s">
        <v>2402</v>
      </c>
      <c r="C624" s="250" t="s">
        <v>243</v>
      </c>
      <c r="D624" s="249" t="s">
        <v>1242</v>
      </c>
      <c r="E624" s="251" t="s">
        <v>2333</v>
      </c>
      <c r="F624" s="252">
        <v>1</v>
      </c>
      <c r="G624" s="254"/>
      <c r="H624" s="226">
        <f t="shared" si="18"/>
        <v>0</v>
      </c>
      <c r="I624" s="227" t="str">
        <f t="shared" si="19"/>
        <v>C</v>
      </c>
      <c r="J624" s="223" t="s">
        <v>1384</v>
      </c>
    </row>
    <row r="625" spans="1:10" s="213" customFormat="1" ht="30">
      <c r="A625" s="212">
        <f t="shared" ca="1" si="20"/>
        <v>751</v>
      </c>
      <c r="B625" s="249" t="s">
        <v>2402</v>
      </c>
      <c r="C625" s="250" t="s">
        <v>243</v>
      </c>
      <c r="D625" s="249" t="s">
        <v>1242</v>
      </c>
      <c r="E625" s="251" t="s">
        <v>2333</v>
      </c>
      <c r="F625" s="252">
        <v>4</v>
      </c>
      <c r="G625" s="254"/>
      <c r="H625" s="226">
        <f t="shared" si="18"/>
        <v>0</v>
      </c>
      <c r="I625" s="227" t="str">
        <f t="shared" si="19"/>
        <v>C</v>
      </c>
      <c r="J625" s="223" t="s">
        <v>1384</v>
      </c>
    </row>
    <row r="626" spans="1:10" s="213" customFormat="1" ht="30">
      <c r="A626" s="212">
        <f t="shared" ca="1" si="20"/>
        <v>752</v>
      </c>
      <c r="B626" s="249" t="s">
        <v>2403</v>
      </c>
      <c r="C626" s="250" t="s">
        <v>243</v>
      </c>
      <c r="D626" s="249" t="s">
        <v>1243</v>
      </c>
      <c r="E626" s="251" t="s">
        <v>2333</v>
      </c>
      <c r="F626" s="252">
        <v>3</v>
      </c>
      <c r="G626" s="254"/>
      <c r="H626" s="226">
        <f t="shared" si="18"/>
        <v>0</v>
      </c>
      <c r="I626" s="227" t="str">
        <f t="shared" si="19"/>
        <v>C</v>
      </c>
      <c r="J626" s="223" t="s">
        <v>1384</v>
      </c>
    </row>
    <row r="627" spans="1:10" s="213" customFormat="1" ht="30">
      <c r="A627" s="212">
        <f t="shared" ca="1" si="20"/>
        <v>753</v>
      </c>
      <c r="B627" s="249" t="s">
        <v>2403</v>
      </c>
      <c r="C627" s="250" t="s">
        <v>243</v>
      </c>
      <c r="D627" s="249" t="s">
        <v>1243</v>
      </c>
      <c r="E627" s="251" t="s">
        <v>2333</v>
      </c>
      <c r="F627" s="252">
        <v>1</v>
      </c>
      <c r="G627" s="254"/>
      <c r="H627" s="226">
        <f t="shared" si="18"/>
        <v>0</v>
      </c>
      <c r="I627" s="227" t="str">
        <f t="shared" si="19"/>
        <v>C</v>
      </c>
      <c r="J627" s="223" t="s">
        <v>1384</v>
      </c>
    </row>
    <row r="628" spans="1:10" s="213" customFormat="1" ht="30">
      <c r="A628" s="212">
        <f t="shared" ca="1" si="20"/>
        <v>754</v>
      </c>
      <c r="B628" s="249" t="s">
        <v>2404</v>
      </c>
      <c r="C628" s="250" t="s">
        <v>243</v>
      </c>
      <c r="D628" s="249" t="s">
        <v>1244</v>
      </c>
      <c r="E628" s="251" t="s">
        <v>2333</v>
      </c>
      <c r="F628" s="252">
        <v>3</v>
      </c>
      <c r="G628" s="254"/>
      <c r="H628" s="226">
        <f t="shared" si="18"/>
        <v>0</v>
      </c>
      <c r="I628" s="227" t="str">
        <f t="shared" si="19"/>
        <v>C</v>
      </c>
      <c r="J628" s="223" t="s">
        <v>1384</v>
      </c>
    </row>
    <row r="629" spans="1:10" s="213" customFormat="1" ht="60">
      <c r="A629" s="212">
        <f t="shared" ca="1" si="20"/>
        <v>755</v>
      </c>
      <c r="B629" s="249" t="s">
        <v>2405</v>
      </c>
      <c r="C629" s="250" t="s">
        <v>243</v>
      </c>
      <c r="D629" s="249" t="s">
        <v>1245</v>
      </c>
      <c r="E629" s="251" t="s">
        <v>2333</v>
      </c>
      <c r="F629" s="252">
        <v>12</v>
      </c>
      <c r="G629" s="254"/>
      <c r="H629" s="226">
        <f t="shared" si="18"/>
        <v>0</v>
      </c>
      <c r="I629" s="227" t="str">
        <f t="shared" si="19"/>
        <v>C</v>
      </c>
      <c r="J629" s="223" t="s">
        <v>1384</v>
      </c>
    </row>
    <row r="630" spans="1:10" s="213" customFormat="1" ht="60">
      <c r="A630" s="212">
        <f t="shared" ca="1" si="20"/>
        <v>756</v>
      </c>
      <c r="B630" s="249" t="s">
        <v>2405</v>
      </c>
      <c r="C630" s="250" t="s">
        <v>243</v>
      </c>
      <c r="D630" s="249" t="s">
        <v>1245</v>
      </c>
      <c r="E630" s="251" t="s">
        <v>2333</v>
      </c>
      <c r="F630" s="252">
        <v>14</v>
      </c>
      <c r="G630" s="254"/>
      <c r="H630" s="226">
        <f t="shared" si="18"/>
        <v>0</v>
      </c>
      <c r="I630" s="227" t="str">
        <f t="shared" si="19"/>
        <v>C</v>
      </c>
      <c r="J630" s="223" t="s">
        <v>1384</v>
      </c>
    </row>
    <row r="631" spans="1:10" s="213" customFormat="1" ht="60">
      <c r="A631" s="212">
        <f t="shared" ca="1" si="20"/>
        <v>757</v>
      </c>
      <c r="B631" s="249" t="s">
        <v>2406</v>
      </c>
      <c r="C631" s="250" t="s">
        <v>243</v>
      </c>
      <c r="D631" s="249" t="s">
        <v>1246</v>
      </c>
      <c r="E631" s="251" t="s">
        <v>2333</v>
      </c>
      <c r="F631" s="252">
        <v>37</v>
      </c>
      <c r="G631" s="254"/>
      <c r="H631" s="226">
        <f t="shared" si="18"/>
        <v>0</v>
      </c>
      <c r="I631" s="227" t="str">
        <f t="shared" si="19"/>
        <v>C</v>
      </c>
      <c r="J631" s="223" t="s">
        <v>1384</v>
      </c>
    </row>
    <row r="632" spans="1:10" s="213" customFormat="1" ht="60">
      <c r="A632" s="212">
        <f t="shared" ca="1" si="20"/>
        <v>758</v>
      </c>
      <c r="B632" s="249" t="s">
        <v>2406</v>
      </c>
      <c r="C632" s="250" t="s">
        <v>243</v>
      </c>
      <c r="D632" s="249" t="s">
        <v>1246</v>
      </c>
      <c r="E632" s="251" t="s">
        <v>2333</v>
      </c>
      <c r="F632" s="252">
        <v>20</v>
      </c>
      <c r="G632" s="254"/>
      <c r="H632" s="226">
        <f t="shared" si="18"/>
        <v>0</v>
      </c>
      <c r="I632" s="227" t="str">
        <f t="shared" si="19"/>
        <v>C</v>
      </c>
      <c r="J632" s="223" t="s">
        <v>1384</v>
      </c>
    </row>
    <row r="633" spans="1:10" s="213" customFormat="1" ht="60">
      <c r="A633" s="212">
        <f t="shared" ca="1" si="20"/>
        <v>759</v>
      </c>
      <c r="B633" s="249" t="s">
        <v>2407</v>
      </c>
      <c r="C633" s="250" t="s">
        <v>243</v>
      </c>
      <c r="D633" s="249" t="s">
        <v>1247</v>
      </c>
      <c r="E633" s="251" t="s">
        <v>2333</v>
      </c>
      <c r="F633" s="252">
        <v>32</v>
      </c>
      <c r="G633" s="254"/>
      <c r="H633" s="226">
        <f t="shared" si="18"/>
        <v>0</v>
      </c>
      <c r="I633" s="227" t="str">
        <f t="shared" si="19"/>
        <v>C</v>
      </c>
      <c r="J633" s="223" t="s">
        <v>1384</v>
      </c>
    </row>
    <row r="634" spans="1:10" s="213" customFormat="1" ht="60">
      <c r="A634" s="212">
        <f t="shared" ca="1" si="20"/>
        <v>760</v>
      </c>
      <c r="B634" s="249" t="s">
        <v>2407</v>
      </c>
      <c r="C634" s="250" t="s">
        <v>243</v>
      </c>
      <c r="D634" s="249" t="s">
        <v>1247</v>
      </c>
      <c r="E634" s="251" t="s">
        <v>2333</v>
      </c>
      <c r="F634" s="252">
        <v>21</v>
      </c>
      <c r="G634" s="254"/>
      <c r="H634" s="226">
        <f t="shared" si="18"/>
        <v>0</v>
      </c>
      <c r="I634" s="227" t="str">
        <f t="shared" si="19"/>
        <v>C</v>
      </c>
      <c r="J634" s="223" t="s">
        <v>1384</v>
      </c>
    </row>
    <row r="635" spans="1:10" s="213" customFormat="1" ht="60">
      <c r="A635" s="212">
        <f t="shared" ca="1" si="20"/>
        <v>761</v>
      </c>
      <c r="B635" s="249" t="s">
        <v>2408</v>
      </c>
      <c r="C635" s="250" t="s">
        <v>243</v>
      </c>
      <c r="D635" s="249" t="s">
        <v>1248</v>
      </c>
      <c r="E635" s="251" t="s">
        <v>2333</v>
      </c>
      <c r="F635" s="252">
        <v>24</v>
      </c>
      <c r="G635" s="254"/>
      <c r="H635" s="226">
        <f t="shared" si="18"/>
        <v>0</v>
      </c>
      <c r="I635" s="227" t="str">
        <f t="shared" si="19"/>
        <v>C</v>
      </c>
      <c r="J635" s="223" t="s">
        <v>1384</v>
      </c>
    </row>
    <row r="636" spans="1:10" s="213" customFormat="1" ht="60">
      <c r="A636" s="212">
        <f t="shared" ca="1" si="20"/>
        <v>762</v>
      </c>
      <c r="B636" s="249" t="s">
        <v>2408</v>
      </c>
      <c r="C636" s="250" t="s">
        <v>243</v>
      </c>
      <c r="D636" s="249" t="s">
        <v>1248</v>
      </c>
      <c r="E636" s="251" t="s">
        <v>2333</v>
      </c>
      <c r="F636" s="252">
        <v>24</v>
      </c>
      <c r="G636" s="254"/>
      <c r="H636" s="226">
        <f t="shared" si="18"/>
        <v>0</v>
      </c>
      <c r="I636" s="227" t="str">
        <f t="shared" si="19"/>
        <v>C</v>
      </c>
      <c r="J636" s="223" t="s">
        <v>1384</v>
      </c>
    </row>
    <row r="637" spans="1:10" s="213" customFormat="1" ht="30">
      <c r="A637" s="212">
        <f t="shared" ca="1" si="20"/>
        <v>763</v>
      </c>
      <c r="B637" s="249" t="s">
        <v>2409</v>
      </c>
      <c r="C637" s="250" t="s">
        <v>243</v>
      </c>
      <c r="D637" s="249" t="s">
        <v>1249</v>
      </c>
      <c r="E637" s="251" t="s">
        <v>2333</v>
      </c>
      <c r="F637" s="252">
        <v>1</v>
      </c>
      <c r="G637" s="254"/>
      <c r="H637" s="226">
        <f t="shared" si="18"/>
        <v>0</v>
      </c>
      <c r="I637" s="227" t="str">
        <f t="shared" si="19"/>
        <v>C</v>
      </c>
      <c r="J637" s="223" t="s">
        <v>1384</v>
      </c>
    </row>
    <row r="638" spans="1:10" s="213" customFormat="1" ht="30">
      <c r="A638" s="212">
        <f t="shared" ca="1" si="20"/>
        <v>764</v>
      </c>
      <c r="B638" s="249" t="s">
        <v>2409</v>
      </c>
      <c r="C638" s="250" t="s">
        <v>243</v>
      </c>
      <c r="D638" s="249" t="s">
        <v>1249</v>
      </c>
      <c r="E638" s="251" t="s">
        <v>2333</v>
      </c>
      <c r="F638" s="252">
        <v>5</v>
      </c>
      <c r="G638" s="254"/>
      <c r="H638" s="226">
        <f t="shared" si="18"/>
        <v>0</v>
      </c>
      <c r="I638" s="227" t="str">
        <f t="shared" si="19"/>
        <v>C</v>
      </c>
      <c r="J638" s="223" t="s">
        <v>1384</v>
      </c>
    </row>
    <row r="639" spans="1:10" s="213" customFormat="1" ht="30">
      <c r="A639" s="212">
        <f t="shared" ca="1" si="20"/>
        <v>765</v>
      </c>
      <c r="B639" s="249" t="s">
        <v>2410</v>
      </c>
      <c r="C639" s="250" t="s">
        <v>243</v>
      </c>
      <c r="D639" s="249" t="s">
        <v>1250</v>
      </c>
      <c r="E639" s="251" t="s">
        <v>2333</v>
      </c>
      <c r="F639" s="252">
        <v>9</v>
      </c>
      <c r="G639" s="254"/>
      <c r="H639" s="226">
        <f t="shared" si="18"/>
        <v>0</v>
      </c>
      <c r="I639" s="227" t="str">
        <f t="shared" si="19"/>
        <v>C</v>
      </c>
      <c r="J639" s="223" t="s">
        <v>1384</v>
      </c>
    </row>
    <row r="640" spans="1:10" s="213" customFormat="1" ht="30">
      <c r="A640" s="212">
        <f t="shared" ca="1" si="20"/>
        <v>766</v>
      </c>
      <c r="B640" s="249" t="s">
        <v>2410</v>
      </c>
      <c r="C640" s="250" t="s">
        <v>243</v>
      </c>
      <c r="D640" s="249" t="s">
        <v>1250</v>
      </c>
      <c r="E640" s="251" t="s">
        <v>2333</v>
      </c>
      <c r="F640" s="252">
        <v>4</v>
      </c>
      <c r="G640" s="254"/>
      <c r="H640" s="226">
        <f t="shared" si="18"/>
        <v>0</v>
      </c>
      <c r="I640" s="227" t="str">
        <f t="shared" si="19"/>
        <v>C</v>
      </c>
      <c r="J640" s="223" t="s">
        <v>1384</v>
      </c>
    </row>
    <row r="641" spans="1:10" s="213" customFormat="1" ht="30">
      <c r="A641" s="212">
        <f t="shared" ca="1" si="20"/>
        <v>767</v>
      </c>
      <c r="B641" s="249" t="s">
        <v>2411</v>
      </c>
      <c r="C641" s="250" t="s">
        <v>243</v>
      </c>
      <c r="D641" s="249" t="s">
        <v>1251</v>
      </c>
      <c r="E641" s="251" t="s">
        <v>2333</v>
      </c>
      <c r="F641" s="252">
        <v>2</v>
      </c>
      <c r="G641" s="254"/>
      <c r="H641" s="226">
        <f t="shared" si="18"/>
        <v>0</v>
      </c>
      <c r="I641" s="227" t="str">
        <f t="shared" si="19"/>
        <v>C</v>
      </c>
      <c r="J641" s="223" t="s">
        <v>1384</v>
      </c>
    </row>
    <row r="642" spans="1:10" s="213" customFormat="1" ht="30">
      <c r="A642" s="212">
        <f t="shared" ca="1" si="20"/>
        <v>768</v>
      </c>
      <c r="B642" s="249" t="s">
        <v>2411</v>
      </c>
      <c r="C642" s="250" t="s">
        <v>243</v>
      </c>
      <c r="D642" s="249" t="s">
        <v>1251</v>
      </c>
      <c r="E642" s="251" t="s">
        <v>2333</v>
      </c>
      <c r="F642" s="252">
        <v>6</v>
      </c>
      <c r="G642" s="254"/>
      <c r="H642" s="226">
        <f t="shared" si="18"/>
        <v>0</v>
      </c>
      <c r="I642" s="227" t="str">
        <f t="shared" si="19"/>
        <v>C</v>
      </c>
      <c r="J642" s="223" t="s">
        <v>1384</v>
      </c>
    </row>
    <row r="643" spans="1:10" s="213" customFormat="1" ht="30">
      <c r="A643" s="212">
        <f t="shared" ca="1" si="20"/>
        <v>769</v>
      </c>
      <c r="B643" s="249" t="s">
        <v>2412</v>
      </c>
      <c r="C643" s="250" t="s">
        <v>243</v>
      </c>
      <c r="D643" s="249" t="s">
        <v>1252</v>
      </c>
      <c r="E643" s="251" t="s">
        <v>2333</v>
      </c>
      <c r="F643" s="252">
        <v>4</v>
      </c>
      <c r="G643" s="254"/>
      <c r="H643" s="226">
        <f t="shared" ref="H643:H706" si="21">+IF(AND(F643="",G643=""),"",ROUND(F643*G643,2))</f>
        <v>0</v>
      </c>
      <c r="I643" s="227" t="str">
        <f t="shared" ref="I643:I706" si="22">IF(E643&lt;&gt;"","C","")</f>
        <v>C</v>
      </c>
      <c r="J643" s="223" t="s">
        <v>1384</v>
      </c>
    </row>
    <row r="644" spans="1:10" s="213" customFormat="1" ht="30">
      <c r="A644" s="212">
        <f t="shared" ca="1" si="20"/>
        <v>770</v>
      </c>
      <c r="B644" s="249" t="s">
        <v>2413</v>
      </c>
      <c r="C644" s="250" t="s">
        <v>243</v>
      </c>
      <c r="D644" s="249" t="s">
        <v>1253</v>
      </c>
      <c r="E644" s="251" t="s">
        <v>2333</v>
      </c>
      <c r="F644" s="252">
        <v>12</v>
      </c>
      <c r="G644" s="254"/>
      <c r="H644" s="226">
        <f t="shared" si="21"/>
        <v>0</v>
      </c>
      <c r="I644" s="227" t="str">
        <f t="shared" si="22"/>
        <v>C</v>
      </c>
      <c r="J644" s="223" t="s">
        <v>1384</v>
      </c>
    </row>
    <row r="645" spans="1:10" s="213" customFormat="1" ht="30">
      <c r="A645" s="212">
        <f t="shared" ca="1" si="20"/>
        <v>771</v>
      </c>
      <c r="B645" s="249" t="s">
        <v>2414</v>
      </c>
      <c r="C645" s="250" t="s">
        <v>243</v>
      </c>
      <c r="D645" s="249" t="s">
        <v>1254</v>
      </c>
      <c r="E645" s="251" t="s">
        <v>2333</v>
      </c>
      <c r="F645" s="252">
        <v>2</v>
      </c>
      <c r="G645" s="254"/>
      <c r="H645" s="226">
        <f t="shared" si="21"/>
        <v>0</v>
      </c>
      <c r="I645" s="227" t="str">
        <f t="shared" si="22"/>
        <v>C</v>
      </c>
      <c r="J645" s="223" t="s">
        <v>1384</v>
      </c>
    </row>
    <row r="646" spans="1:10" s="213" customFormat="1" ht="30">
      <c r="A646" s="212">
        <f t="shared" ca="1" si="20"/>
        <v>772</v>
      </c>
      <c r="B646" s="249" t="s">
        <v>2414</v>
      </c>
      <c r="C646" s="250" t="s">
        <v>243</v>
      </c>
      <c r="D646" s="249" t="s">
        <v>1254</v>
      </c>
      <c r="E646" s="251" t="s">
        <v>2333</v>
      </c>
      <c r="F646" s="252">
        <v>1</v>
      </c>
      <c r="G646" s="254"/>
      <c r="H646" s="226">
        <f t="shared" si="21"/>
        <v>0</v>
      </c>
      <c r="I646" s="227" t="str">
        <f t="shared" si="22"/>
        <v>C</v>
      </c>
      <c r="J646" s="223" t="s">
        <v>1384</v>
      </c>
    </row>
    <row r="647" spans="1:10" s="213" customFormat="1" ht="30">
      <c r="A647" s="212">
        <f t="shared" ca="1" si="20"/>
        <v>773</v>
      </c>
      <c r="B647" s="249" t="s">
        <v>2415</v>
      </c>
      <c r="C647" s="250" t="s">
        <v>243</v>
      </c>
      <c r="D647" s="249" t="s">
        <v>1255</v>
      </c>
      <c r="E647" s="251" t="s">
        <v>2333</v>
      </c>
      <c r="F647" s="252">
        <v>4</v>
      </c>
      <c r="G647" s="254"/>
      <c r="H647" s="226">
        <f t="shared" si="21"/>
        <v>0</v>
      </c>
      <c r="I647" s="227" t="str">
        <f t="shared" si="22"/>
        <v>C</v>
      </c>
      <c r="J647" s="223" t="s">
        <v>1384</v>
      </c>
    </row>
    <row r="648" spans="1:10" s="213" customFormat="1" ht="30">
      <c r="A648" s="212">
        <f t="shared" ca="1" si="20"/>
        <v>774</v>
      </c>
      <c r="B648" s="249" t="s">
        <v>2416</v>
      </c>
      <c r="C648" s="250" t="s">
        <v>243</v>
      </c>
      <c r="D648" s="249" t="s">
        <v>1256</v>
      </c>
      <c r="E648" s="251" t="s">
        <v>2333</v>
      </c>
      <c r="F648" s="252">
        <v>2</v>
      </c>
      <c r="G648" s="254"/>
      <c r="H648" s="226">
        <f t="shared" si="21"/>
        <v>0</v>
      </c>
      <c r="I648" s="227" t="str">
        <f t="shared" si="22"/>
        <v>C</v>
      </c>
      <c r="J648" s="223" t="s">
        <v>1384</v>
      </c>
    </row>
    <row r="649" spans="1:10" s="213" customFormat="1" ht="30">
      <c r="A649" s="212">
        <f t="shared" ca="1" si="20"/>
        <v>775</v>
      </c>
      <c r="B649" s="249" t="s">
        <v>2416</v>
      </c>
      <c r="C649" s="250" t="s">
        <v>243</v>
      </c>
      <c r="D649" s="249" t="s">
        <v>1256</v>
      </c>
      <c r="E649" s="251" t="s">
        <v>2333</v>
      </c>
      <c r="F649" s="252">
        <v>2</v>
      </c>
      <c r="G649" s="254"/>
      <c r="H649" s="226">
        <f t="shared" si="21"/>
        <v>0</v>
      </c>
      <c r="I649" s="227" t="str">
        <f t="shared" si="22"/>
        <v>C</v>
      </c>
      <c r="J649" s="223" t="s">
        <v>1384</v>
      </c>
    </row>
    <row r="650" spans="1:10" s="213" customFormat="1" ht="30">
      <c r="A650" s="212">
        <f t="shared" ca="1" si="20"/>
        <v>776</v>
      </c>
      <c r="B650" s="249" t="s">
        <v>2417</v>
      </c>
      <c r="C650" s="250" t="s">
        <v>243</v>
      </c>
      <c r="D650" s="249" t="s">
        <v>1257</v>
      </c>
      <c r="E650" s="251" t="s">
        <v>2333</v>
      </c>
      <c r="F650" s="252">
        <v>4</v>
      </c>
      <c r="G650" s="254"/>
      <c r="H650" s="226">
        <f t="shared" si="21"/>
        <v>0</v>
      </c>
      <c r="I650" s="227" t="str">
        <f t="shared" si="22"/>
        <v>C</v>
      </c>
      <c r="J650" s="223" t="s">
        <v>1384</v>
      </c>
    </row>
    <row r="651" spans="1:10" s="213" customFormat="1" ht="30">
      <c r="A651" s="212">
        <f t="shared" ca="1" si="20"/>
        <v>777</v>
      </c>
      <c r="B651" s="249" t="s">
        <v>2418</v>
      </c>
      <c r="C651" s="250" t="s">
        <v>243</v>
      </c>
      <c r="D651" s="249" t="s">
        <v>1258</v>
      </c>
      <c r="E651" s="251" t="s">
        <v>2333</v>
      </c>
      <c r="F651" s="252">
        <v>4</v>
      </c>
      <c r="G651" s="254"/>
      <c r="H651" s="226">
        <f t="shared" si="21"/>
        <v>0</v>
      </c>
      <c r="I651" s="227" t="str">
        <f t="shared" si="22"/>
        <v>C</v>
      </c>
      <c r="J651" s="223" t="s">
        <v>1384</v>
      </c>
    </row>
    <row r="652" spans="1:10" s="213" customFormat="1" ht="30">
      <c r="A652" s="212">
        <f t="shared" ca="1" si="20"/>
        <v>778</v>
      </c>
      <c r="B652" s="249" t="s">
        <v>2418</v>
      </c>
      <c r="C652" s="250" t="s">
        <v>243</v>
      </c>
      <c r="D652" s="249" t="s">
        <v>1258</v>
      </c>
      <c r="E652" s="251" t="s">
        <v>2333</v>
      </c>
      <c r="F652" s="252">
        <v>1</v>
      </c>
      <c r="G652" s="254"/>
      <c r="H652" s="226">
        <f t="shared" si="21"/>
        <v>0</v>
      </c>
      <c r="I652" s="227" t="str">
        <f t="shared" si="22"/>
        <v>C</v>
      </c>
      <c r="J652" s="223" t="s">
        <v>1384</v>
      </c>
    </row>
    <row r="653" spans="1:10" s="213" customFormat="1" ht="30">
      <c r="A653" s="212">
        <f t="shared" ca="1" si="20"/>
        <v>779</v>
      </c>
      <c r="B653" s="249" t="s">
        <v>2419</v>
      </c>
      <c r="C653" s="250" t="s">
        <v>243</v>
      </c>
      <c r="D653" s="249" t="s">
        <v>1259</v>
      </c>
      <c r="E653" s="251" t="s">
        <v>2333</v>
      </c>
      <c r="F653" s="252">
        <v>1</v>
      </c>
      <c r="G653" s="254"/>
      <c r="H653" s="226">
        <f t="shared" si="21"/>
        <v>0</v>
      </c>
      <c r="I653" s="227" t="str">
        <f t="shared" si="22"/>
        <v>C</v>
      </c>
      <c r="J653" s="223" t="s">
        <v>1384</v>
      </c>
    </row>
    <row r="654" spans="1:10" s="213" customFormat="1" ht="30">
      <c r="A654" s="212">
        <f t="shared" ca="1" si="20"/>
        <v>780</v>
      </c>
      <c r="B654" s="249" t="s">
        <v>2420</v>
      </c>
      <c r="C654" s="250" t="s">
        <v>243</v>
      </c>
      <c r="D654" s="249" t="s">
        <v>1260</v>
      </c>
      <c r="E654" s="251" t="s">
        <v>2333</v>
      </c>
      <c r="F654" s="252">
        <v>1</v>
      </c>
      <c r="G654" s="254"/>
      <c r="H654" s="226">
        <f t="shared" si="21"/>
        <v>0</v>
      </c>
      <c r="I654" s="227" t="str">
        <f t="shared" si="22"/>
        <v>C</v>
      </c>
      <c r="J654" s="223" t="s">
        <v>1384</v>
      </c>
    </row>
    <row r="655" spans="1:10" s="213" customFormat="1" ht="30">
      <c r="A655" s="212">
        <f t="shared" ca="1" si="20"/>
        <v>781</v>
      </c>
      <c r="B655" s="249" t="s">
        <v>2421</v>
      </c>
      <c r="C655" s="250" t="s">
        <v>243</v>
      </c>
      <c r="D655" s="249" t="s">
        <v>1261</v>
      </c>
      <c r="E655" s="251" t="s">
        <v>2333</v>
      </c>
      <c r="F655" s="252">
        <v>1</v>
      </c>
      <c r="G655" s="254"/>
      <c r="H655" s="226">
        <f t="shared" si="21"/>
        <v>0</v>
      </c>
      <c r="I655" s="227" t="str">
        <f t="shared" si="22"/>
        <v>C</v>
      </c>
      <c r="J655" s="223" t="s">
        <v>1384</v>
      </c>
    </row>
    <row r="656" spans="1:10" s="213" customFormat="1" ht="30">
      <c r="A656" s="212">
        <f t="shared" ca="1" si="20"/>
        <v>782</v>
      </c>
      <c r="B656" s="249" t="s">
        <v>2422</v>
      </c>
      <c r="C656" s="250" t="s">
        <v>243</v>
      </c>
      <c r="D656" s="249" t="s">
        <v>1262</v>
      </c>
      <c r="E656" s="251" t="s">
        <v>2333</v>
      </c>
      <c r="F656" s="252">
        <v>3</v>
      </c>
      <c r="G656" s="254"/>
      <c r="H656" s="226">
        <f t="shared" si="21"/>
        <v>0</v>
      </c>
      <c r="I656" s="227" t="str">
        <f t="shared" si="22"/>
        <v>C</v>
      </c>
      <c r="J656" s="223" t="s">
        <v>1384</v>
      </c>
    </row>
    <row r="657" spans="1:10" s="213" customFormat="1" ht="30">
      <c r="A657" s="212">
        <f t="shared" ca="1" si="20"/>
        <v>783</v>
      </c>
      <c r="B657" s="249" t="s">
        <v>2423</v>
      </c>
      <c r="C657" s="250" t="s">
        <v>243</v>
      </c>
      <c r="D657" s="249" t="s">
        <v>1263</v>
      </c>
      <c r="E657" s="251" t="s">
        <v>2333</v>
      </c>
      <c r="F657" s="252">
        <v>1</v>
      </c>
      <c r="G657" s="254"/>
      <c r="H657" s="226">
        <f t="shared" si="21"/>
        <v>0</v>
      </c>
      <c r="I657" s="227" t="str">
        <f t="shared" si="22"/>
        <v>C</v>
      </c>
      <c r="J657" s="223" t="s">
        <v>1384</v>
      </c>
    </row>
    <row r="658" spans="1:10" s="213" customFormat="1" ht="30">
      <c r="A658" s="212">
        <f t="shared" ca="1" si="20"/>
        <v>784</v>
      </c>
      <c r="B658" s="249" t="s">
        <v>2424</v>
      </c>
      <c r="C658" s="250" t="s">
        <v>243</v>
      </c>
      <c r="D658" s="249" t="s">
        <v>1264</v>
      </c>
      <c r="E658" s="251" t="s">
        <v>2333</v>
      </c>
      <c r="F658" s="252">
        <v>1</v>
      </c>
      <c r="G658" s="254"/>
      <c r="H658" s="226">
        <f t="shared" si="21"/>
        <v>0</v>
      </c>
      <c r="I658" s="227" t="str">
        <f t="shared" si="22"/>
        <v>C</v>
      </c>
      <c r="J658" s="223" t="s">
        <v>1384</v>
      </c>
    </row>
    <row r="659" spans="1:10" s="213" customFormat="1" ht="30">
      <c r="A659" s="212">
        <f t="shared" ca="1" si="20"/>
        <v>785</v>
      </c>
      <c r="B659" s="249" t="s">
        <v>2425</v>
      </c>
      <c r="C659" s="250" t="s">
        <v>243</v>
      </c>
      <c r="D659" s="249" t="s">
        <v>1265</v>
      </c>
      <c r="E659" s="251" t="s">
        <v>2333</v>
      </c>
      <c r="F659" s="252">
        <v>2</v>
      </c>
      <c r="G659" s="254"/>
      <c r="H659" s="226">
        <f t="shared" si="21"/>
        <v>0</v>
      </c>
      <c r="I659" s="227" t="str">
        <f t="shared" si="22"/>
        <v>C</v>
      </c>
      <c r="J659" s="223" t="s">
        <v>1384</v>
      </c>
    </row>
    <row r="660" spans="1:10" s="213" customFormat="1" ht="30">
      <c r="A660" s="212">
        <f t="shared" ca="1" si="20"/>
        <v>786</v>
      </c>
      <c r="B660" s="249" t="s">
        <v>2426</v>
      </c>
      <c r="C660" s="250" t="s">
        <v>243</v>
      </c>
      <c r="D660" s="249" t="s">
        <v>1266</v>
      </c>
      <c r="E660" s="251" t="s">
        <v>2333</v>
      </c>
      <c r="F660" s="252">
        <v>3</v>
      </c>
      <c r="G660" s="254"/>
      <c r="H660" s="226">
        <f t="shared" si="21"/>
        <v>0</v>
      </c>
      <c r="I660" s="227" t="str">
        <f t="shared" si="22"/>
        <v>C</v>
      </c>
      <c r="J660" s="223" t="s">
        <v>1384</v>
      </c>
    </row>
    <row r="661" spans="1:10" s="213" customFormat="1" ht="30">
      <c r="A661" s="212">
        <f t="shared" ca="1" si="20"/>
        <v>787</v>
      </c>
      <c r="B661" s="249" t="s">
        <v>2427</v>
      </c>
      <c r="C661" s="250" t="s">
        <v>243</v>
      </c>
      <c r="D661" s="249" t="s">
        <v>1267</v>
      </c>
      <c r="E661" s="251" t="s">
        <v>2333</v>
      </c>
      <c r="F661" s="252">
        <v>1</v>
      </c>
      <c r="G661" s="254"/>
      <c r="H661" s="226">
        <f t="shared" si="21"/>
        <v>0</v>
      </c>
      <c r="I661" s="227" t="str">
        <f t="shared" si="22"/>
        <v>C</v>
      </c>
      <c r="J661" s="223" t="s">
        <v>1384</v>
      </c>
    </row>
    <row r="662" spans="1:10" s="213" customFormat="1" ht="30">
      <c r="A662" s="212">
        <f t="shared" ca="1" si="20"/>
        <v>788</v>
      </c>
      <c r="B662" s="249" t="s">
        <v>2428</v>
      </c>
      <c r="C662" s="250" t="s">
        <v>243</v>
      </c>
      <c r="D662" s="249" t="s">
        <v>1268</v>
      </c>
      <c r="E662" s="251" t="s">
        <v>2333</v>
      </c>
      <c r="F662" s="252">
        <v>3</v>
      </c>
      <c r="G662" s="254"/>
      <c r="H662" s="226">
        <f t="shared" si="21"/>
        <v>0</v>
      </c>
      <c r="I662" s="227" t="str">
        <f t="shared" si="22"/>
        <v>C</v>
      </c>
      <c r="J662" s="223" t="s">
        <v>1384</v>
      </c>
    </row>
    <row r="663" spans="1:10" s="213" customFormat="1" ht="30">
      <c r="A663" s="212">
        <f t="shared" ca="1" si="20"/>
        <v>789</v>
      </c>
      <c r="B663" s="249" t="s">
        <v>2429</v>
      </c>
      <c r="C663" s="250" t="s">
        <v>243</v>
      </c>
      <c r="D663" s="249" t="s">
        <v>1269</v>
      </c>
      <c r="E663" s="251" t="s">
        <v>2333</v>
      </c>
      <c r="F663" s="252">
        <v>2</v>
      </c>
      <c r="G663" s="254"/>
      <c r="H663" s="226">
        <f t="shared" si="21"/>
        <v>0</v>
      </c>
      <c r="I663" s="227" t="str">
        <f t="shared" si="22"/>
        <v>C</v>
      </c>
      <c r="J663" s="223" t="s">
        <v>1384</v>
      </c>
    </row>
    <row r="664" spans="1:10" s="213" customFormat="1" ht="30">
      <c r="A664" s="212">
        <f t="shared" ca="1" si="20"/>
        <v>790</v>
      </c>
      <c r="B664" s="249" t="s">
        <v>2429</v>
      </c>
      <c r="C664" s="250" t="s">
        <v>243</v>
      </c>
      <c r="D664" s="249" t="s">
        <v>1269</v>
      </c>
      <c r="E664" s="251" t="s">
        <v>2333</v>
      </c>
      <c r="F664" s="252">
        <v>1</v>
      </c>
      <c r="G664" s="254"/>
      <c r="H664" s="226">
        <f t="shared" si="21"/>
        <v>0</v>
      </c>
      <c r="I664" s="227" t="str">
        <f t="shared" si="22"/>
        <v>C</v>
      </c>
      <c r="J664" s="223" t="s">
        <v>1384</v>
      </c>
    </row>
    <row r="665" spans="1:10" s="213" customFormat="1" ht="30">
      <c r="A665" s="212">
        <f t="shared" ca="1" si="20"/>
        <v>791</v>
      </c>
      <c r="B665" s="249" t="s">
        <v>2430</v>
      </c>
      <c r="C665" s="250" t="s">
        <v>243</v>
      </c>
      <c r="D665" s="249" t="s">
        <v>1270</v>
      </c>
      <c r="E665" s="251" t="s">
        <v>2333</v>
      </c>
      <c r="F665" s="252">
        <v>1</v>
      </c>
      <c r="G665" s="254"/>
      <c r="H665" s="226">
        <f t="shared" si="21"/>
        <v>0</v>
      </c>
      <c r="I665" s="227" t="str">
        <f t="shared" si="22"/>
        <v>C</v>
      </c>
      <c r="J665" s="223" t="s">
        <v>1384</v>
      </c>
    </row>
    <row r="666" spans="1:10" s="213" customFormat="1" ht="30">
      <c r="A666" s="212">
        <f t="shared" ca="1" si="20"/>
        <v>792</v>
      </c>
      <c r="B666" s="249" t="s">
        <v>2431</v>
      </c>
      <c r="C666" s="250" t="s">
        <v>243</v>
      </c>
      <c r="D666" s="249" t="s">
        <v>1271</v>
      </c>
      <c r="E666" s="251" t="s">
        <v>2333</v>
      </c>
      <c r="F666" s="252">
        <v>1</v>
      </c>
      <c r="G666" s="254"/>
      <c r="H666" s="226">
        <f t="shared" si="21"/>
        <v>0</v>
      </c>
      <c r="I666" s="227" t="str">
        <f t="shared" si="22"/>
        <v>C</v>
      </c>
      <c r="J666" s="223" t="s">
        <v>1384</v>
      </c>
    </row>
    <row r="667" spans="1:10" s="213" customFormat="1" ht="60">
      <c r="A667" s="212">
        <f t="shared" ca="1" si="20"/>
        <v>793</v>
      </c>
      <c r="B667" s="249" t="s">
        <v>2432</v>
      </c>
      <c r="C667" s="250" t="s">
        <v>243</v>
      </c>
      <c r="D667" s="249" t="s">
        <v>1272</v>
      </c>
      <c r="E667" s="251" t="s">
        <v>2333</v>
      </c>
      <c r="F667" s="252">
        <v>4</v>
      </c>
      <c r="G667" s="254"/>
      <c r="H667" s="226">
        <f t="shared" si="21"/>
        <v>0</v>
      </c>
      <c r="I667" s="227" t="str">
        <f t="shared" si="22"/>
        <v>C</v>
      </c>
      <c r="J667" s="223" t="s">
        <v>1384</v>
      </c>
    </row>
    <row r="668" spans="1:10" s="213" customFormat="1" ht="30">
      <c r="A668" s="212">
        <f t="shared" ca="1" si="20"/>
        <v>794</v>
      </c>
      <c r="B668" s="249" t="s">
        <v>2433</v>
      </c>
      <c r="C668" s="250" t="s">
        <v>243</v>
      </c>
      <c r="D668" s="249" t="s">
        <v>1273</v>
      </c>
      <c r="E668" s="251" t="s">
        <v>2333</v>
      </c>
      <c r="F668" s="252">
        <v>9</v>
      </c>
      <c r="G668" s="254"/>
      <c r="H668" s="226">
        <f t="shared" si="21"/>
        <v>0</v>
      </c>
      <c r="I668" s="227" t="str">
        <f t="shared" si="22"/>
        <v>C</v>
      </c>
      <c r="J668" s="223" t="s">
        <v>1384</v>
      </c>
    </row>
    <row r="669" spans="1:10" s="213" customFormat="1" ht="30">
      <c r="A669" s="212">
        <f t="shared" ca="1" si="20"/>
        <v>795</v>
      </c>
      <c r="B669" s="249" t="s">
        <v>2434</v>
      </c>
      <c r="C669" s="250" t="s">
        <v>243</v>
      </c>
      <c r="D669" s="249" t="s">
        <v>1274</v>
      </c>
      <c r="E669" s="251" t="s">
        <v>2333</v>
      </c>
      <c r="F669" s="252">
        <v>7</v>
      </c>
      <c r="G669" s="254"/>
      <c r="H669" s="226">
        <f t="shared" si="21"/>
        <v>0</v>
      </c>
      <c r="I669" s="227" t="str">
        <f t="shared" si="22"/>
        <v>C</v>
      </c>
      <c r="J669" s="223" t="s">
        <v>1384</v>
      </c>
    </row>
    <row r="670" spans="1:10" s="213" customFormat="1" ht="30">
      <c r="A670" s="212">
        <f t="shared" ca="1" si="20"/>
        <v>796</v>
      </c>
      <c r="B670" s="249" t="s">
        <v>2434</v>
      </c>
      <c r="C670" s="250" t="s">
        <v>243</v>
      </c>
      <c r="D670" s="249" t="s">
        <v>1274</v>
      </c>
      <c r="E670" s="251" t="s">
        <v>2333</v>
      </c>
      <c r="F670" s="252">
        <v>2</v>
      </c>
      <c r="G670" s="254"/>
      <c r="H670" s="226">
        <f t="shared" si="21"/>
        <v>0</v>
      </c>
      <c r="I670" s="227" t="str">
        <f t="shared" si="22"/>
        <v>C</v>
      </c>
      <c r="J670" s="223" t="s">
        <v>1384</v>
      </c>
    </row>
    <row r="671" spans="1:10" s="213" customFormat="1" ht="30">
      <c r="A671" s="212">
        <f t="shared" ca="1" si="20"/>
        <v>797</v>
      </c>
      <c r="B671" s="249" t="s">
        <v>2435</v>
      </c>
      <c r="C671" s="250" t="s">
        <v>243</v>
      </c>
      <c r="D671" s="249" t="s">
        <v>1275</v>
      </c>
      <c r="E671" s="251" t="s">
        <v>2333</v>
      </c>
      <c r="F671" s="252">
        <v>4</v>
      </c>
      <c r="G671" s="254"/>
      <c r="H671" s="226">
        <f t="shared" si="21"/>
        <v>0</v>
      </c>
      <c r="I671" s="227" t="str">
        <f t="shared" si="22"/>
        <v>C</v>
      </c>
      <c r="J671" s="223" t="s">
        <v>1384</v>
      </c>
    </row>
    <row r="672" spans="1:10" s="213" customFormat="1" ht="30">
      <c r="A672" s="212">
        <f t="shared" ca="1" si="20"/>
        <v>798</v>
      </c>
      <c r="B672" s="249" t="s">
        <v>2436</v>
      </c>
      <c r="C672" s="250" t="s">
        <v>243</v>
      </c>
      <c r="D672" s="249" t="s">
        <v>1276</v>
      </c>
      <c r="E672" s="251" t="s">
        <v>2333</v>
      </c>
      <c r="F672" s="252">
        <v>2</v>
      </c>
      <c r="G672" s="254"/>
      <c r="H672" s="226">
        <f t="shared" si="21"/>
        <v>0</v>
      </c>
      <c r="I672" s="227" t="str">
        <f t="shared" si="22"/>
        <v>C</v>
      </c>
      <c r="J672" s="223" t="s">
        <v>1384</v>
      </c>
    </row>
    <row r="673" spans="1:10" s="213" customFormat="1" ht="30">
      <c r="A673" s="212">
        <f t="shared" ca="1" si="20"/>
        <v>799</v>
      </c>
      <c r="B673" s="249" t="s">
        <v>2437</v>
      </c>
      <c r="C673" s="250" t="s">
        <v>243</v>
      </c>
      <c r="D673" s="249" t="s">
        <v>1277</v>
      </c>
      <c r="E673" s="251" t="s">
        <v>2333</v>
      </c>
      <c r="F673" s="252">
        <v>1</v>
      </c>
      <c r="G673" s="254"/>
      <c r="H673" s="226">
        <f t="shared" si="21"/>
        <v>0</v>
      </c>
      <c r="I673" s="227" t="str">
        <f t="shared" si="22"/>
        <v>C</v>
      </c>
      <c r="J673" s="223" t="s">
        <v>1384</v>
      </c>
    </row>
    <row r="674" spans="1:10" s="213" customFormat="1" ht="30">
      <c r="A674" s="212">
        <f t="shared" ca="1" si="20"/>
        <v>800</v>
      </c>
      <c r="B674" s="249" t="s">
        <v>2438</v>
      </c>
      <c r="C674" s="250" t="s">
        <v>243</v>
      </c>
      <c r="D674" s="249" t="s">
        <v>1278</v>
      </c>
      <c r="E674" s="251" t="s">
        <v>2333</v>
      </c>
      <c r="F674" s="252">
        <v>1</v>
      </c>
      <c r="G674" s="254"/>
      <c r="H674" s="226">
        <f t="shared" si="21"/>
        <v>0</v>
      </c>
      <c r="I674" s="227" t="str">
        <f t="shared" si="22"/>
        <v>C</v>
      </c>
      <c r="J674" s="223" t="s">
        <v>1384</v>
      </c>
    </row>
    <row r="675" spans="1:10" s="213" customFormat="1" ht="30">
      <c r="A675" s="212">
        <f t="shared" ca="1" si="20"/>
        <v>801</v>
      </c>
      <c r="B675" s="249" t="s">
        <v>2439</v>
      </c>
      <c r="C675" s="250" t="s">
        <v>243</v>
      </c>
      <c r="D675" s="249" t="s">
        <v>1279</v>
      </c>
      <c r="E675" s="251" t="s">
        <v>2333</v>
      </c>
      <c r="F675" s="252">
        <v>2</v>
      </c>
      <c r="G675" s="254"/>
      <c r="H675" s="226">
        <f t="shared" si="21"/>
        <v>0</v>
      </c>
      <c r="I675" s="227" t="str">
        <f t="shared" si="22"/>
        <v>C</v>
      </c>
      <c r="J675" s="223" t="s">
        <v>1384</v>
      </c>
    </row>
    <row r="676" spans="1:10" s="213" customFormat="1" ht="30">
      <c r="A676" s="212">
        <f t="shared" ca="1" si="20"/>
        <v>802</v>
      </c>
      <c r="B676" s="249" t="s">
        <v>2440</v>
      </c>
      <c r="C676" s="250" t="s">
        <v>243</v>
      </c>
      <c r="D676" s="249" t="s">
        <v>1280</v>
      </c>
      <c r="E676" s="251" t="s">
        <v>2333</v>
      </c>
      <c r="F676" s="252">
        <v>2</v>
      </c>
      <c r="G676" s="254"/>
      <c r="H676" s="226">
        <f t="shared" si="21"/>
        <v>0</v>
      </c>
      <c r="I676" s="227" t="str">
        <f t="shared" si="22"/>
        <v>C</v>
      </c>
      <c r="J676" s="223" t="s">
        <v>1384</v>
      </c>
    </row>
    <row r="677" spans="1:10" s="213" customFormat="1" ht="30">
      <c r="A677" s="212">
        <f t="shared" ca="1" si="20"/>
        <v>803</v>
      </c>
      <c r="B677" s="249" t="s">
        <v>2441</v>
      </c>
      <c r="C677" s="250" t="s">
        <v>243</v>
      </c>
      <c r="D677" s="249" t="s">
        <v>1281</v>
      </c>
      <c r="E677" s="251" t="s">
        <v>2333</v>
      </c>
      <c r="F677" s="252">
        <v>1</v>
      </c>
      <c r="G677" s="254"/>
      <c r="H677" s="226">
        <f t="shared" si="21"/>
        <v>0</v>
      </c>
      <c r="I677" s="227" t="str">
        <f t="shared" si="22"/>
        <v>C</v>
      </c>
      <c r="J677" s="223" t="s">
        <v>1384</v>
      </c>
    </row>
    <row r="678" spans="1:10" s="213" customFormat="1" ht="30">
      <c r="A678" s="212">
        <f t="shared" ref="A678:A741" ca="1" si="23">+IF(NOT(ISBLANK(INDIRECT("e"&amp;ROW()))),MAX(INDIRECT("a$18:A"&amp;ROW()-1))+1,"")</f>
        <v>804</v>
      </c>
      <c r="B678" s="249" t="s">
        <v>2442</v>
      </c>
      <c r="C678" s="250" t="s">
        <v>243</v>
      </c>
      <c r="D678" s="249" t="s">
        <v>1282</v>
      </c>
      <c r="E678" s="251" t="s">
        <v>2333</v>
      </c>
      <c r="F678" s="252">
        <v>1</v>
      </c>
      <c r="G678" s="254"/>
      <c r="H678" s="226">
        <f t="shared" si="21"/>
        <v>0</v>
      </c>
      <c r="I678" s="227" t="str">
        <f t="shared" si="22"/>
        <v>C</v>
      </c>
      <c r="J678" s="223" t="s">
        <v>1384</v>
      </c>
    </row>
    <row r="679" spans="1:10" s="213" customFormat="1" ht="30">
      <c r="A679" s="212">
        <f t="shared" ca="1" si="23"/>
        <v>805</v>
      </c>
      <c r="B679" s="249" t="s">
        <v>2443</v>
      </c>
      <c r="C679" s="250" t="s">
        <v>243</v>
      </c>
      <c r="D679" s="249" t="s">
        <v>1283</v>
      </c>
      <c r="E679" s="251" t="s">
        <v>2333</v>
      </c>
      <c r="F679" s="252">
        <v>2</v>
      </c>
      <c r="G679" s="254"/>
      <c r="H679" s="226">
        <f t="shared" si="21"/>
        <v>0</v>
      </c>
      <c r="I679" s="227" t="str">
        <f t="shared" si="22"/>
        <v>C</v>
      </c>
      <c r="J679" s="223" t="s">
        <v>1384</v>
      </c>
    </row>
    <row r="680" spans="1:10" s="213" customFormat="1" ht="15">
      <c r="A680" s="212">
        <f t="shared" ca="1" si="23"/>
        <v>806</v>
      </c>
      <c r="B680" s="249" t="s">
        <v>2444</v>
      </c>
      <c r="C680" s="250" t="s">
        <v>243</v>
      </c>
      <c r="D680" s="249" t="s">
        <v>1284</v>
      </c>
      <c r="E680" s="251" t="s">
        <v>2333</v>
      </c>
      <c r="F680" s="252">
        <v>2</v>
      </c>
      <c r="G680" s="254"/>
      <c r="H680" s="226">
        <f t="shared" si="21"/>
        <v>0</v>
      </c>
      <c r="I680" s="227" t="str">
        <f t="shared" si="22"/>
        <v>C</v>
      </c>
      <c r="J680" s="223" t="s">
        <v>1384</v>
      </c>
    </row>
    <row r="681" spans="1:10" s="213" customFormat="1" ht="15">
      <c r="A681" s="212">
        <f t="shared" ca="1" si="23"/>
        <v>807</v>
      </c>
      <c r="B681" s="249" t="s">
        <v>2445</v>
      </c>
      <c r="C681" s="250" t="s">
        <v>243</v>
      </c>
      <c r="D681" s="249" t="s">
        <v>1285</v>
      </c>
      <c r="E681" s="251" t="s">
        <v>2333</v>
      </c>
      <c r="F681" s="252">
        <v>2</v>
      </c>
      <c r="G681" s="254"/>
      <c r="H681" s="226">
        <f t="shared" si="21"/>
        <v>0</v>
      </c>
      <c r="I681" s="227" t="str">
        <f t="shared" si="22"/>
        <v>C</v>
      </c>
      <c r="J681" s="223" t="s">
        <v>1384</v>
      </c>
    </row>
    <row r="682" spans="1:10" s="213" customFormat="1" ht="15">
      <c r="A682" s="212">
        <f t="shared" ca="1" si="23"/>
        <v>808</v>
      </c>
      <c r="B682" s="249" t="s">
        <v>2445</v>
      </c>
      <c r="C682" s="250" t="s">
        <v>243</v>
      </c>
      <c r="D682" s="249" t="s">
        <v>1285</v>
      </c>
      <c r="E682" s="251" t="s">
        <v>2333</v>
      </c>
      <c r="F682" s="252">
        <v>1</v>
      </c>
      <c r="G682" s="254"/>
      <c r="H682" s="226">
        <f t="shared" si="21"/>
        <v>0</v>
      </c>
      <c r="I682" s="227" t="str">
        <f t="shared" si="22"/>
        <v>C</v>
      </c>
      <c r="J682" s="223" t="s">
        <v>1384</v>
      </c>
    </row>
    <row r="683" spans="1:10" s="213" customFormat="1" ht="15">
      <c r="A683" s="212">
        <f t="shared" ca="1" si="23"/>
        <v>809</v>
      </c>
      <c r="B683" s="249" t="s">
        <v>2446</v>
      </c>
      <c r="C683" s="250" t="s">
        <v>243</v>
      </c>
      <c r="D683" s="249" t="s">
        <v>1286</v>
      </c>
      <c r="E683" s="251" t="s">
        <v>2333</v>
      </c>
      <c r="F683" s="252">
        <v>2</v>
      </c>
      <c r="G683" s="254"/>
      <c r="H683" s="226">
        <f t="shared" si="21"/>
        <v>0</v>
      </c>
      <c r="I683" s="227" t="str">
        <f t="shared" si="22"/>
        <v>C</v>
      </c>
      <c r="J683" s="223" t="s">
        <v>1384</v>
      </c>
    </row>
    <row r="684" spans="1:10" s="213" customFormat="1" ht="15">
      <c r="A684" s="212">
        <f t="shared" ca="1" si="23"/>
        <v>810</v>
      </c>
      <c r="B684" s="249" t="s">
        <v>2447</v>
      </c>
      <c r="C684" s="250" t="s">
        <v>243</v>
      </c>
      <c r="D684" s="249" t="s">
        <v>1287</v>
      </c>
      <c r="E684" s="251" t="s">
        <v>2333</v>
      </c>
      <c r="F684" s="252">
        <v>2</v>
      </c>
      <c r="G684" s="254"/>
      <c r="H684" s="226">
        <f t="shared" si="21"/>
        <v>0</v>
      </c>
      <c r="I684" s="227" t="str">
        <f t="shared" si="22"/>
        <v>C</v>
      </c>
      <c r="J684" s="223" t="s">
        <v>1384</v>
      </c>
    </row>
    <row r="685" spans="1:10" s="213" customFormat="1" ht="30">
      <c r="A685" s="212">
        <f t="shared" ca="1" si="23"/>
        <v>811</v>
      </c>
      <c r="B685" s="249" t="s">
        <v>2448</v>
      </c>
      <c r="C685" s="250" t="s">
        <v>243</v>
      </c>
      <c r="D685" s="249" t="s">
        <v>1288</v>
      </c>
      <c r="E685" s="251" t="s">
        <v>2333</v>
      </c>
      <c r="F685" s="252">
        <v>3</v>
      </c>
      <c r="G685" s="254"/>
      <c r="H685" s="226">
        <f t="shared" si="21"/>
        <v>0</v>
      </c>
      <c r="I685" s="227" t="str">
        <f t="shared" si="22"/>
        <v>C</v>
      </c>
      <c r="J685" s="223" t="s">
        <v>1384</v>
      </c>
    </row>
    <row r="686" spans="1:10" s="213" customFormat="1" ht="30">
      <c r="A686" s="212">
        <f t="shared" ca="1" si="23"/>
        <v>812</v>
      </c>
      <c r="B686" s="249" t="s">
        <v>2449</v>
      </c>
      <c r="C686" s="250" t="s">
        <v>243</v>
      </c>
      <c r="D686" s="249" t="s">
        <v>1289</v>
      </c>
      <c r="E686" s="251" t="s">
        <v>2333</v>
      </c>
      <c r="F686" s="252">
        <v>5</v>
      </c>
      <c r="G686" s="254"/>
      <c r="H686" s="226">
        <f t="shared" si="21"/>
        <v>0</v>
      </c>
      <c r="I686" s="227" t="str">
        <f t="shared" si="22"/>
        <v>C</v>
      </c>
      <c r="J686" s="223" t="s">
        <v>1384</v>
      </c>
    </row>
    <row r="687" spans="1:10" s="213" customFormat="1" ht="30">
      <c r="A687" s="212">
        <f t="shared" ca="1" si="23"/>
        <v>813</v>
      </c>
      <c r="B687" s="249" t="s">
        <v>2450</v>
      </c>
      <c r="C687" s="250" t="s">
        <v>243</v>
      </c>
      <c r="D687" s="249" t="s">
        <v>1290</v>
      </c>
      <c r="E687" s="251" t="s">
        <v>2333</v>
      </c>
      <c r="F687" s="252">
        <v>8</v>
      </c>
      <c r="G687" s="254"/>
      <c r="H687" s="226">
        <f t="shared" si="21"/>
        <v>0</v>
      </c>
      <c r="I687" s="227" t="str">
        <f t="shared" si="22"/>
        <v>C</v>
      </c>
      <c r="J687" s="223" t="s">
        <v>1384</v>
      </c>
    </row>
    <row r="688" spans="1:10" s="213" customFormat="1" ht="45">
      <c r="A688" s="212">
        <f t="shared" ca="1" si="23"/>
        <v>814</v>
      </c>
      <c r="B688" s="249" t="s">
        <v>2451</v>
      </c>
      <c r="C688" s="250" t="s">
        <v>243</v>
      </c>
      <c r="D688" s="249" t="s">
        <v>1291</v>
      </c>
      <c r="E688" s="251" t="s">
        <v>2333</v>
      </c>
      <c r="F688" s="252">
        <v>1</v>
      </c>
      <c r="G688" s="254"/>
      <c r="H688" s="226">
        <f t="shared" si="21"/>
        <v>0</v>
      </c>
      <c r="I688" s="227" t="str">
        <f t="shared" si="22"/>
        <v>C</v>
      </c>
      <c r="J688" s="223" t="s">
        <v>1384</v>
      </c>
    </row>
    <row r="689" spans="1:10" s="213" customFormat="1" ht="30">
      <c r="A689" s="212">
        <f t="shared" ca="1" si="23"/>
        <v>815</v>
      </c>
      <c r="B689" s="249" t="s">
        <v>2452</v>
      </c>
      <c r="C689" s="250" t="s">
        <v>243</v>
      </c>
      <c r="D689" s="249" t="s">
        <v>1292</v>
      </c>
      <c r="E689" s="251" t="s">
        <v>2333</v>
      </c>
      <c r="F689" s="252">
        <v>1</v>
      </c>
      <c r="G689" s="254"/>
      <c r="H689" s="226">
        <f t="shared" si="21"/>
        <v>0</v>
      </c>
      <c r="I689" s="227" t="str">
        <f t="shared" si="22"/>
        <v>C</v>
      </c>
      <c r="J689" s="223" t="s">
        <v>1384</v>
      </c>
    </row>
    <row r="690" spans="1:10" s="213" customFormat="1" ht="15">
      <c r="A690" s="212">
        <f t="shared" ca="1" si="23"/>
        <v>816</v>
      </c>
      <c r="B690" s="249" t="s">
        <v>2453</v>
      </c>
      <c r="C690" s="250" t="s">
        <v>243</v>
      </c>
      <c r="D690" s="249" t="s">
        <v>1293</v>
      </c>
      <c r="E690" s="251" t="s">
        <v>310</v>
      </c>
      <c r="F690" s="252">
        <v>1241</v>
      </c>
      <c r="G690" s="254"/>
      <c r="H690" s="226">
        <f t="shared" si="21"/>
        <v>0</v>
      </c>
      <c r="I690" s="227" t="str">
        <f t="shared" si="22"/>
        <v>C</v>
      </c>
      <c r="J690" s="223" t="s">
        <v>1384</v>
      </c>
    </row>
    <row r="691" spans="1:10" s="213" customFormat="1" ht="15">
      <c r="A691" s="212">
        <f t="shared" ca="1" si="23"/>
        <v>817</v>
      </c>
      <c r="B691" s="249" t="s">
        <v>2453</v>
      </c>
      <c r="C691" s="250" t="s">
        <v>243</v>
      </c>
      <c r="D691" s="249" t="s">
        <v>1293</v>
      </c>
      <c r="E691" s="251" t="s">
        <v>310</v>
      </c>
      <c r="F691" s="252">
        <v>653</v>
      </c>
      <c r="G691" s="254"/>
      <c r="H691" s="226">
        <f t="shared" si="21"/>
        <v>0</v>
      </c>
      <c r="I691" s="227" t="str">
        <f t="shared" si="22"/>
        <v>C</v>
      </c>
      <c r="J691" s="223" t="s">
        <v>1384</v>
      </c>
    </row>
    <row r="692" spans="1:10" s="213" customFormat="1" ht="15">
      <c r="A692" s="212">
        <f t="shared" ca="1" si="23"/>
        <v>818</v>
      </c>
      <c r="B692" s="249" t="s">
        <v>2454</v>
      </c>
      <c r="C692" s="250" t="s">
        <v>243</v>
      </c>
      <c r="D692" s="249" t="s">
        <v>1294</v>
      </c>
      <c r="E692" s="251" t="s">
        <v>340</v>
      </c>
      <c r="F692" s="252">
        <v>37</v>
      </c>
      <c r="G692" s="254"/>
      <c r="H692" s="226">
        <f t="shared" si="21"/>
        <v>0</v>
      </c>
      <c r="I692" s="227" t="str">
        <f t="shared" si="22"/>
        <v>C</v>
      </c>
      <c r="J692" s="223" t="s">
        <v>1384</v>
      </c>
    </row>
    <row r="693" spans="1:10" s="213" customFormat="1" ht="15">
      <c r="A693" s="212">
        <f t="shared" ca="1" si="23"/>
        <v>819</v>
      </c>
      <c r="B693" s="249" t="s">
        <v>2454</v>
      </c>
      <c r="C693" s="250" t="s">
        <v>243</v>
      </c>
      <c r="D693" s="249" t="s">
        <v>1294</v>
      </c>
      <c r="E693" s="251" t="s">
        <v>340</v>
      </c>
      <c r="F693" s="252">
        <v>22</v>
      </c>
      <c r="G693" s="254"/>
      <c r="H693" s="226">
        <f t="shared" si="21"/>
        <v>0</v>
      </c>
      <c r="I693" s="227" t="str">
        <f t="shared" si="22"/>
        <v>C</v>
      </c>
      <c r="J693" s="223" t="s">
        <v>1384</v>
      </c>
    </row>
    <row r="694" spans="1:10" s="213" customFormat="1" ht="15">
      <c r="A694" s="212">
        <f t="shared" ca="1" si="23"/>
        <v>820</v>
      </c>
      <c r="B694" s="249" t="s">
        <v>2455</v>
      </c>
      <c r="C694" s="250" t="s">
        <v>243</v>
      </c>
      <c r="D694" s="249" t="s">
        <v>1295</v>
      </c>
      <c r="E694" s="251" t="s">
        <v>340</v>
      </c>
      <c r="F694" s="252">
        <v>152</v>
      </c>
      <c r="G694" s="254"/>
      <c r="H694" s="226">
        <f t="shared" si="21"/>
        <v>0</v>
      </c>
      <c r="I694" s="227" t="str">
        <f t="shared" si="22"/>
        <v>C</v>
      </c>
      <c r="J694" s="223" t="s">
        <v>1384</v>
      </c>
    </row>
    <row r="695" spans="1:10" s="213" customFormat="1" ht="15">
      <c r="A695" s="212">
        <f t="shared" ca="1" si="23"/>
        <v>821</v>
      </c>
      <c r="B695" s="249" t="s">
        <v>2455</v>
      </c>
      <c r="C695" s="250" t="s">
        <v>243</v>
      </c>
      <c r="D695" s="249" t="s">
        <v>1295</v>
      </c>
      <c r="E695" s="251" t="s">
        <v>340</v>
      </c>
      <c r="F695" s="252">
        <v>76</v>
      </c>
      <c r="G695" s="254"/>
      <c r="H695" s="226">
        <f t="shared" si="21"/>
        <v>0</v>
      </c>
      <c r="I695" s="227" t="str">
        <f t="shared" si="22"/>
        <v>C</v>
      </c>
      <c r="J695" s="223" t="s">
        <v>1384</v>
      </c>
    </row>
    <row r="696" spans="1:10" s="213" customFormat="1" ht="15">
      <c r="A696" s="212">
        <f t="shared" ca="1" si="23"/>
        <v>822</v>
      </c>
      <c r="B696" s="249" t="s">
        <v>2456</v>
      </c>
      <c r="C696" s="250" t="s">
        <v>243</v>
      </c>
      <c r="D696" s="249" t="s">
        <v>1296</v>
      </c>
      <c r="E696" s="251" t="s">
        <v>340</v>
      </c>
      <c r="F696" s="252">
        <v>27</v>
      </c>
      <c r="G696" s="254"/>
      <c r="H696" s="226">
        <f t="shared" si="21"/>
        <v>0</v>
      </c>
      <c r="I696" s="227" t="str">
        <f t="shared" si="22"/>
        <v>C</v>
      </c>
      <c r="J696" s="223" t="s">
        <v>1384</v>
      </c>
    </row>
    <row r="697" spans="1:10" s="213" customFormat="1" ht="15">
      <c r="A697" s="212">
        <f t="shared" ca="1" si="23"/>
        <v>823</v>
      </c>
      <c r="B697" s="249" t="s">
        <v>2456</v>
      </c>
      <c r="C697" s="250" t="s">
        <v>243</v>
      </c>
      <c r="D697" s="249" t="s">
        <v>1296</v>
      </c>
      <c r="E697" s="251" t="s">
        <v>340</v>
      </c>
      <c r="F697" s="252">
        <v>168</v>
      </c>
      <c r="G697" s="254"/>
      <c r="H697" s="226">
        <f t="shared" si="21"/>
        <v>0</v>
      </c>
      <c r="I697" s="227" t="str">
        <f t="shared" si="22"/>
        <v>C</v>
      </c>
      <c r="J697" s="223" t="s">
        <v>1384</v>
      </c>
    </row>
    <row r="698" spans="1:10" s="213" customFormat="1" ht="15">
      <c r="A698" s="212">
        <f t="shared" ca="1" si="23"/>
        <v>824</v>
      </c>
      <c r="B698" s="249" t="s">
        <v>2457</v>
      </c>
      <c r="C698" s="250" t="s">
        <v>243</v>
      </c>
      <c r="D698" s="249" t="s">
        <v>1297</v>
      </c>
      <c r="E698" s="251" t="s">
        <v>340</v>
      </c>
      <c r="F698" s="252">
        <v>7</v>
      </c>
      <c r="G698" s="254"/>
      <c r="H698" s="226">
        <f t="shared" si="21"/>
        <v>0</v>
      </c>
      <c r="I698" s="227" t="str">
        <f t="shared" si="22"/>
        <v>C</v>
      </c>
      <c r="J698" s="223" t="s">
        <v>1384</v>
      </c>
    </row>
    <row r="699" spans="1:10" s="213" customFormat="1" ht="15">
      <c r="A699" s="212">
        <f t="shared" ca="1" si="23"/>
        <v>825</v>
      </c>
      <c r="B699" s="249" t="s">
        <v>2457</v>
      </c>
      <c r="C699" s="250" t="s">
        <v>243</v>
      </c>
      <c r="D699" s="249" t="s">
        <v>1297</v>
      </c>
      <c r="E699" s="251" t="s">
        <v>340</v>
      </c>
      <c r="F699" s="252">
        <v>27</v>
      </c>
      <c r="G699" s="254"/>
      <c r="H699" s="226">
        <f t="shared" si="21"/>
        <v>0</v>
      </c>
      <c r="I699" s="227" t="str">
        <f t="shared" si="22"/>
        <v>C</v>
      </c>
      <c r="J699" s="223" t="s">
        <v>1384</v>
      </c>
    </row>
    <row r="700" spans="1:10" s="213" customFormat="1" ht="15">
      <c r="A700" s="212">
        <f t="shared" ca="1" si="23"/>
        <v>826</v>
      </c>
      <c r="B700" s="249" t="s">
        <v>2458</v>
      </c>
      <c r="C700" s="250" t="s">
        <v>243</v>
      </c>
      <c r="D700" s="249" t="s">
        <v>1298</v>
      </c>
      <c r="E700" s="251" t="s">
        <v>340</v>
      </c>
      <c r="F700" s="252">
        <v>19</v>
      </c>
      <c r="G700" s="254"/>
      <c r="H700" s="226">
        <f t="shared" si="21"/>
        <v>0</v>
      </c>
      <c r="I700" s="227" t="str">
        <f t="shared" si="22"/>
        <v>C</v>
      </c>
      <c r="J700" s="223" t="s">
        <v>1384</v>
      </c>
    </row>
    <row r="701" spans="1:10" s="213" customFormat="1" ht="15">
      <c r="A701" s="212">
        <f t="shared" ca="1" si="23"/>
        <v>827</v>
      </c>
      <c r="B701" s="249" t="s">
        <v>2458</v>
      </c>
      <c r="C701" s="250" t="s">
        <v>243</v>
      </c>
      <c r="D701" s="249" t="s">
        <v>1298</v>
      </c>
      <c r="E701" s="251" t="s">
        <v>340</v>
      </c>
      <c r="F701" s="252">
        <v>21</v>
      </c>
      <c r="G701" s="254"/>
      <c r="H701" s="226">
        <f t="shared" si="21"/>
        <v>0</v>
      </c>
      <c r="I701" s="227" t="str">
        <f t="shared" si="22"/>
        <v>C</v>
      </c>
      <c r="J701" s="223" t="s">
        <v>1384</v>
      </c>
    </row>
    <row r="702" spans="1:10" s="213" customFormat="1" ht="15">
      <c r="A702" s="212">
        <f t="shared" ca="1" si="23"/>
        <v>828</v>
      </c>
      <c r="B702" s="249" t="s">
        <v>2459</v>
      </c>
      <c r="C702" s="250" t="s">
        <v>243</v>
      </c>
      <c r="D702" s="249" t="s">
        <v>1299</v>
      </c>
      <c r="E702" s="251" t="s">
        <v>340</v>
      </c>
      <c r="F702" s="252">
        <v>47</v>
      </c>
      <c r="G702" s="254"/>
      <c r="H702" s="226">
        <f t="shared" si="21"/>
        <v>0</v>
      </c>
      <c r="I702" s="227" t="str">
        <f t="shared" si="22"/>
        <v>C</v>
      </c>
      <c r="J702" s="223" t="s">
        <v>1384</v>
      </c>
    </row>
    <row r="703" spans="1:10" s="213" customFormat="1" ht="15">
      <c r="A703" s="212">
        <f t="shared" ca="1" si="23"/>
        <v>829</v>
      </c>
      <c r="B703" s="249" t="s">
        <v>2459</v>
      </c>
      <c r="C703" s="250" t="s">
        <v>243</v>
      </c>
      <c r="D703" s="249" t="s">
        <v>1299</v>
      </c>
      <c r="E703" s="251" t="s">
        <v>340</v>
      </c>
      <c r="F703" s="252">
        <v>43</v>
      </c>
      <c r="G703" s="254"/>
      <c r="H703" s="226">
        <f t="shared" si="21"/>
        <v>0</v>
      </c>
      <c r="I703" s="227" t="str">
        <f t="shared" si="22"/>
        <v>C</v>
      </c>
      <c r="J703" s="223" t="s">
        <v>1384</v>
      </c>
    </row>
    <row r="704" spans="1:10" s="213" customFormat="1" ht="15">
      <c r="A704" s="212">
        <f t="shared" ca="1" si="23"/>
        <v>830</v>
      </c>
      <c r="B704" s="249" t="s">
        <v>2460</v>
      </c>
      <c r="C704" s="250" t="s">
        <v>243</v>
      </c>
      <c r="D704" s="249" t="s">
        <v>1300</v>
      </c>
      <c r="E704" s="251" t="s">
        <v>340</v>
      </c>
      <c r="F704" s="252">
        <v>85</v>
      </c>
      <c r="G704" s="254"/>
      <c r="H704" s="226">
        <f t="shared" si="21"/>
        <v>0</v>
      </c>
      <c r="I704" s="227" t="str">
        <f t="shared" si="22"/>
        <v>C</v>
      </c>
      <c r="J704" s="223" t="s">
        <v>1384</v>
      </c>
    </row>
    <row r="705" spans="1:10" s="213" customFormat="1" ht="15">
      <c r="A705" s="212">
        <f t="shared" ca="1" si="23"/>
        <v>831</v>
      </c>
      <c r="B705" s="249" t="s">
        <v>2460</v>
      </c>
      <c r="C705" s="250" t="s">
        <v>243</v>
      </c>
      <c r="D705" s="249" t="s">
        <v>1300</v>
      </c>
      <c r="E705" s="251" t="s">
        <v>340</v>
      </c>
      <c r="F705" s="252">
        <v>26</v>
      </c>
      <c r="G705" s="254"/>
      <c r="H705" s="226">
        <f t="shared" si="21"/>
        <v>0</v>
      </c>
      <c r="I705" s="227" t="str">
        <f t="shared" si="22"/>
        <v>C</v>
      </c>
      <c r="J705" s="223" t="s">
        <v>1384</v>
      </c>
    </row>
    <row r="706" spans="1:10" s="213" customFormat="1" ht="15">
      <c r="A706" s="212">
        <f t="shared" ca="1" si="23"/>
        <v>832</v>
      </c>
      <c r="B706" s="249" t="s">
        <v>2461</v>
      </c>
      <c r="C706" s="250" t="s">
        <v>243</v>
      </c>
      <c r="D706" s="249" t="s">
        <v>1301</v>
      </c>
      <c r="E706" s="251" t="s">
        <v>340</v>
      </c>
      <c r="F706" s="252">
        <v>86</v>
      </c>
      <c r="G706" s="254"/>
      <c r="H706" s="226">
        <f t="shared" si="21"/>
        <v>0</v>
      </c>
      <c r="I706" s="227" t="str">
        <f t="shared" si="22"/>
        <v>C</v>
      </c>
      <c r="J706" s="223" t="s">
        <v>1384</v>
      </c>
    </row>
    <row r="707" spans="1:10" s="213" customFormat="1" ht="15">
      <c r="A707" s="212">
        <f t="shared" ca="1" si="23"/>
        <v>833</v>
      </c>
      <c r="B707" s="249" t="s">
        <v>2461</v>
      </c>
      <c r="C707" s="250" t="s">
        <v>243</v>
      </c>
      <c r="D707" s="249" t="s">
        <v>1301</v>
      </c>
      <c r="E707" s="251" t="s">
        <v>340</v>
      </c>
      <c r="F707" s="252">
        <v>65</v>
      </c>
      <c r="G707" s="254"/>
      <c r="H707" s="226">
        <f t="shared" ref="H707:H770" si="24">+IF(AND(F707="",G707=""),"",ROUND(F707*G707,2))</f>
        <v>0</v>
      </c>
      <c r="I707" s="227" t="str">
        <f t="shared" ref="I707:I770" si="25">IF(E707&lt;&gt;"","C","")</f>
        <v>C</v>
      </c>
      <c r="J707" s="223" t="s">
        <v>1384</v>
      </c>
    </row>
    <row r="708" spans="1:10" s="213" customFormat="1" ht="15">
      <c r="A708" s="212">
        <f t="shared" ca="1" si="23"/>
        <v>834</v>
      </c>
      <c r="B708" s="249" t="s">
        <v>2462</v>
      </c>
      <c r="C708" s="250" t="s">
        <v>243</v>
      </c>
      <c r="D708" s="249" t="s">
        <v>1302</v>
      </c>
      <c r="E708" s="251" t="s">
        <v>340</v>
      </c>
      <c r="F708" s="252">
        <v>28</v>
      </c>
      <c r="G708" s="254"/>
      <c r="H708" s="226">
        <f t="shared" si="24"/>
        <v>0</v>
      </c>
      <c r="I708" s="227" t="str">
        <f t="shared" si="25"/>
        <v>C</v>
      </c>
      <c r="J708" s="223" t="s">
        <v>1384</v>
      </c>
    </row>
    <row r="709" spans="1:10" s="213" customFormat="1" ht="30">
      <c r="A709" s="212">
        <f t="shared" ca="1" si="23"/>
        <v>835</v>
      </c>
      <c r="B709" s="249" t="s">
        <v>2463</v>
      </c>
      <c r="C709" s="250" t="s">
        <v>243</v>
      </c>
      <c r="D709" s="249" t="s">
        <v>1303</v>
      </c>
      <c r="E709" s="251" t="s">
        <v>310</v>
      </c>
      <c r="F709" s="252">
        <v>676</v>
      </c>
      <c r="G709" s="254"/>
      <c r="H709" s="226">
        <f t="shared" si="24"/>
        <v>0</v>
      </c>
      <c r="I709" s="227" t="str">
        <f t="shared" si="25"/>
        <v>C</v>
      </c>
      <c r="J709" s="223" t="s">
        <v>1384</v>
      </c>
    </row>
    <row r="710" spans="1:10" s="213" customFormat="1" ht="30">
      <c r="A710" s="212">
        <f t="shared" ca="1" si="23"/>
        <v>836</v>
      </c>
      <c r="B710" s="249" t="s">
        <v>2463</v>
      </c>
      <c r="C710" s="250" t="s">
        <v>243</v>
      </c>
      <c r="D710" s="249" t="s">
        <v>1303</v>
      </c>
      <c r="E710" s="251" t="s">
        <v>310</v>
      </c>
      <c r="F710" s="252">
        <v>422</v>
      </c>
      <c r="G710" s="254"/>
      <c r="H710" s="226">
        <f t="shared" si="24"/>
        <v>0</v>
      </c>
      <c r="I710" s="227" t="str">
        <f t="shared" si="25"/>
        <v>C</v>
      </c>
      <c r="J710" s="223" t="s">
        <v>1384</v>
      </c>
    </row>
    <row r="711" spans="1:10" s="213" customFormat="1" ht="15">
      <c r="A711" s="212">
        <f t="shared" ca="1" si="23"/>
        <v>837</v>
      </c>
      <c r="B711" s="249" t="s">
        <v>2464</v>
      </c>
      <c r="C711" s="250" t="s">
        <v>243</v>
      </c>
      <c r="D711" s="249" t="s">
        <v>1304</v>
      </c>
      <c r="E711" s="251" t="s">
        <v>2334</v>
      </c>
      <c r="F711" s="252">
        <v>1</v>
      </c>
      <c r="G711" s="254"/>
      <c r="H711" s="226">
        <f t="shared" si="24"/>
        <v>0</v>
      </c>
      <c r="I711" s="227" t="str">
        <f t="shared" si="25"/>
        <v>C</v>
      </c>
      <c r="J711" s="223" t="s">
        <v>1384</v>
      </c>
    </row>
    <row r="712" spans="1:10" s="213" customFormat="1" ht="15">
      <c r="A712" s="212">
        <f t="shared" ca="1" si="23"/>
        <v>838</v>
      </c>
      <c r="B712" s="249" t="s">
        <v>1065</v>
      </c>
      <c r="C712" s="250"/>
      <c r="D712" s="249" t="s">
        <v>1305</v>
      </c>
      <c r="E712" s="251" t="s">
        <v>340</v>
      </c>
      <c r="F712" s="252">
        <v>410</v>
      </c>
      <c r="G712" s="254"/>
      <c r="H712" s="226">
        <f t="shared" si="24"/>
        <v>0</v>
      </c>
      <c r="I712" s="227" t="str">
        <f t="shared" si="25"/>
        <v>C</v>
      </c>
      <c r="J712" s="223" t="s">
        <v>1385</v>
      </c>
    </row>
    <row r="713" spans="1:10" s="213" customFormat="1" ht="15">
      <c r="A713" s="212">
        <f t="shared" ca="1" si="23"/>
        <v>839</v>
      </c>
      <c r="B713" s="249" t="s">
        <v>1065</v>
      </c>
      <c r="C713" s="250"/>
      <c r="D713" s="249" t="s">
        <v>1305</v>
      </c>
      <c r="E713" s="251" t="s">
        <v>340</v>
      </c>
      <c r="F713" s="252">
        <v>805</v>
      </c>
      <c r="G713" s="254"/>
      <c r="H713" s="226">
        <f t="shared" si="24"/>
        <v>0</v>
      </c>
      <c r="I713" s="227" t="str">
        <f t="shared" si="25"/>
        <v>C</v>
      </c>
      <c r="J713" s="223" t="s">
        <v>1385</v>
      </c>
    </row>
    <row r="714" spans="1:10" s="213" customFormat="1" ht="15">
      <c r="A714" s="212">
        <f t="shared" ca="1" si="23"/>
        <v>840</v>
      </c>
      <c r="B714" s="249" t="s">
        <v>1066</v>
      </c>
      <c r="C714" s="250"/>
      <c r="D714" s="249" t="s">
        <v>1306</v>
      </c>
      <c r="E714" s="251" t="s">
        <v>340</v>
      </c>
      <c r="F714" s="252">
        <v>224</v>
      </c>
      <c r="G714" s="254"/>
      <c r="H714" s="226">
        <f t="shared" si="24"/>
        <v>0</v>
      </c>
      <c r="I714" s="227" t="str">
        <f t="shared" si="25"/>
        <v>C</v>
      </c>
      <c r="J714" s="223" t="s">
        <v>1385</v>
      </c>
    </row>
    <row r="715" spans="1:10" s="213" customFormat="1" ht="15">
      <c r="A715" s="212">
        <f t="shared" ca="1" si="23"/>
        <v>841</v>
      </c>
      <c r="B715" s="249" t="s">
        <v>1066</v>
      </c>
      <c r="C715" s="250"/>
      <c r="D715" s="249" t="s">
        <v>1306</v>
      </c>
      <c r="E715" s="251" t="s">
        <v>340</v>
      </c>
      <c r="F715" s="252">
        <v>80</v>
      </c>
      <c r="G715" s="254"/>
      <c r="H715" s="226">
        <f t="shared" si="24"/>
        <v>0</v>
      </c>
      <c r="I715" s="227" t="str">
        <f t="shared" si="25"/>
        <v>C</v>
      </c>
      <c r="J715" s="223" t="s">
        <v>1385</v>
      </c>
    </row>
    <row r="716" spans="1:10" s="213" customFormat="1" ht="15">
      <c r="A716" s="212">
        <f t="shared" ca="1" si="23"/>
        <v>842</v>
      </c>
      <c r="B716" s="249" t="s">
        <v>1067</v>
      </c>
      <c r="C716" s="250"/>
      <c r="D716" s="249" t="s">
        <v>1307</v>
      </c>
      <c r="E716" s="251" t="s">
        <v>340</v>
      </c>
      <c r="F716" s="252">
        <v>241</v>
      </c>
      <c r="G716" s="254"/>
      <c r="H716" s="226">
        <f t="shared" si="24"/>
        <v>0</v>
      </c>
      <c r="I716" s="227" t="str">
        <f t="shared" si="25"/>
        <v>C</v>
      </c>
      <c r="J716" s="223" t="s">
        <v>1385</v>
      </c>
    </row>
    <row r="717" spans="1:10" s="213" customFormat="1" ht="15">
      <c r="A717" s="212">
        <f t="shared" ca="1" si="23"/>
        <v>843</v>
      </c>
      <c r="B717" s="249" t="s">
        <v>1067</v>
      </c>
      <c r="C717" s="250"/>
      <c r="D717" s="249" t="s">
        <v>1307</v>
      </c>
      <c r="E717" s="251" t="s">
        <v>340</v>
      </c>
      <c r="F717" s="252">
        <v>71</v>
      </c>
      <c r="G717" s="254"/>
      <c r="H717" s="226">
        <f t="shared" si="24"/>
        <v>0</v>
      </c>
      <c r="I717" s="227" t="str">
        <f t="shared" si="25"/>
        <v>C</v>
      </c>
      <c r="J717" s="223" t="s">
        <v>1385</v>
      </c>
    </row>
    <row r="718" spans="1:10" s="213" customFormat="1" ht="15">
      <c r="A718" s="212">
        <f t="shared" ca="1" si="23"/>
        <v>844</v>
      </c>
      <c r="B718" s="249" t="s">
        <v>1068</v>
      </c>
      <c r="C718" s="250"/>
      <c r="D718" s="249" t="s">
        <v>1308</v>
      </c>
      <c r="E718" s="251" t="s">
        <v>340</v>
      </c>
      <c r="F718" s="252">
        <v>61</v>
      </c>
      <c r="G718" s="254"/>
      <c r="H718" s="226">
        <f t="shared" si="24"/>
        <v>0</v>
      </c>
      <c r="I718" s="227" t="str">
        <f t="shared" si="25"/>
        <v>C</v>
      </c>
      <c r="J718" s="223" t="s">
        <v>1385</v>
      </c>
    </row>
    <row r="719" spans="1:10" s="213" customFormat="1" ht="15">
      <c r="A719" s="212">
        <f t="shared" ca="1" si="23"/>
        <v>845</v>
      </c>
      <c r="B719" s="249" t="s">
        <v>1068</v>
      </c>
      <c r="C719" s="250"/>
      <c r="D719" s="249" t="s">
        <v>1308</v>
      </c>
      <c r="E719" s="251" t="s">
        <v>340</v>
      </c>
      <c r="F719" s="252">
        <v>390</v>
      </c>
      <c r="G719" s="254"/>
      <c r="H719" s="226">
        <f t="shared" si="24"/>
        <v>0</v>
      </c>
      <c r="I719" s="227" t="str">
        <f t="shared" si="25"/>
        <v>C</v>
      </c>
      <c r="J719" s="223" t="s">
        <v>1385</v>
      </c>
    </row>
    <row r="720" spans="1:10" s="213" customFormat="1" ht="15">
      <c r="A720" s="212">
        <f t="shared" ca="1" si="23"/>
        <v>846</v>
      </c>
      <c r="B720" s="249" t="s">
        <v>1069</v>
      </c>
      <c r="C720" s="250"/>
      <c r="D720" s="249" t="s">
        <v>1309</v>
      </c>
      <c r="E720" s="251" t="s">
        <v>340</v>
      </c>
      <c r="F720" s="252">
        <v>8</v>
      </c>
      <c r="G720" s="254"/>
      <c r="H720" s="226">
        <f t="shared" si="24"/>
        <v>0</v>
      </c>
      <c r="I720" s="227" t="str">
        <f t="shared" si="25"/>
        <v>C</v>
      </c>
      <c r="J720" s="223" t="s">
        <v>1385</v>
      </c>
    </row>
    <row r="721" spans="1:10" s="213" customFormat="1" ht="15">
      <c r="A721" s="212">
        <f t="shared" ca="1" si="23"/>
        <v>847</v>
      </c>
      <c r="B721" s="249" t="s">
        <v>1069</v>
      </c>
      <c r="C721" s="250"/>
      <c r="D721" s="249" t="s">
        <v>1309</v>
      </c>
      <c r="E721" s="251" t="s">
        <v>340</v>
      </c>
      <c r="F721" s="252">
        <v>41</v>
      </c>
      <c r="G721" s="254"/>
      <c r="H721" s="226">
        <f t="shared" si="24"/>
        <v>0</v>
      </c>
      <c r="I721" s="227" t="str">
        <f t="shared" si="25"/>
        <v>C</v>
      </c>
      <c r="J721" s="223" t="s">
        <v>1385</v>
      </c>
    </row>
    <row r="722" spans="1:10" s="213" customFormat="1" ht="15">
      <c r="A722" s="212">
        <f t="shared" ca="1" si="23"/>
        <v>848</v>
      </c>
      <c r="B722" s="249" t="s">
        <v>1070</v>
      </c>
      <c r="C722" s="250"/>
      <c r="D722" s="249" t="s">
        <v>1310</v>
      </c>
      <c r="E722" s="251" t="s">
        <v>340</v>
      </c>
      <c r="F722" s="252">
        <v>81</v>
      </c>
      <c r="G722" s="254"/>
      <c r="H722" s="226">
        <f t="shared" si="24"/>
        <v>0</v>
      </c>
      <c r="I722" s="227" t="str">
        <f t="shared" si="25"/>
        <v>C</v>
      </c>
      <c r="J722" s="223" t="s">
        <v>1385</v>
      </c>
    </row>
    <row r="723" spans="1:10" s="213" customFormat="1" ht="15">
      <c r="A723" s="212">
        <f t="shared" ca="1" si="23"/>
        <v>849</v>
      </c>
      <c r="B723" s="249" t="s">
        <v>1070</v>
      </c>
      <c r="C723" s="250"/>
      <c r="D723" s="249" t="s">
        <v>1310</v>
      </c>
      <c r="E723" s="251" t="s">
        <v>340</v>
      </c>
      <c r="F723" s="252">
        <v>15</v>
      </c>
      <c r="G723" s="254"/>
      <c r="H723" s="226">
        <f t="shared" si="24"/>
        <v>0</v>
      </c>
      <c r="I723" s="227" t="str">
        <f t="shared" si="25"/>
        <v>C</v>
      </c>
      <c r="J723" s="223" t="s">
        <v>1385</v>
      </c>
    </row>
    <row r="724" spans="1:10" s="213" customFormat="1" ht="15">
      <c r="A724" s="212">
        <f t="shared" ca="1" si="23"/>
        <v>850</v>
      </c>
      <c r="B724" s="249" t="s">
        <v>1071</v>
      </c>
      <c r="C724" s="250"/>
      <c r="D724" s="249" t="s">
        <v>1311</v>
      </c>
      <c r="E724" s="251" t="s">
        <v>340</v>
      </c>
      <c r="F724" s="252">
        <v>78</v>
      </c>
      <c r="G724" s="254"/>
      <c r="H724" s="226">
        <f t="shared" si="24"/>
        <v>0</v>
      </c>
      <c r="I724" s="227" t="str">
        <f t="shared" si="25"/>
        <v>C</v>
      </c>
      <c r="J724" s="223" t="s">
        <v>1385</v>
      </c>
    </row>
    <row r="725" spans="1:10" s="213" customFormat="1" ht="15">
      <c r="A725" s="212">
        <f t="shared" ca="1" si="23"/>
        <v>851</v>
      </c>
      <c r="B725" s="249" t="s">
        <v>1072</v>
      </c>
      <c r="C725" s="250"/>
      <c r="D725" s="249" t="s">
        <v>1121</v>
      </c>
      <c r="E725" s="251" t="s">
        <v>340</v>
      </c>
      <c r="F725" s="252">
        <v>9</v>
      </c>
      <c r="G725" s="254"/>
      <c r="H725" s="226">
        <f t="shared" si="24"/>
        <v>0</v>
      </c>
      <c r="I725" s="227" t="str">
        <f t="shared" si="25"/>
        <v>C</v>
      </c>
      <c r="J725" s="223" t="s">
        <v>1385</v>
      </c>
    </row>
    <row r="726" spans="1:10" s="213" customFormat="1" ht="15">
      <c r="A726" s="212">
        <f t="shared" ca="1" si="23"/>
        <v>852</v>
      </c>
      <c r="B726" s="249" t="s">
        <v>1072</v>
      </c>
      <c r="C726" s="250"/>
      <c r="D726" s="249" t="s">
        <v>1121</v>
      </c>
      <c r="E726" s="251" t="s">
        <v>340</v>
      </c>
      <c r="F726" s="252">
        <v>86</v>
      </c>
      <c r="G726" s="254"/>
      <c r="H726" s="226">
        <f t="shared" si="24"/>
        <v>0</v>
      </c>
      <c r="I726" s="227" t="str">
        <f t="shared" si="25"/>
        <v>C</v>
      </c>
      <c r="J726" s="223" t="s">
        <v>1385</v>
      </c>
    </row>
    <row r="727" spans="1:10" s="213" customFormat="1" ht="15">
      <c r="A727" s="212">
        <f t="shared" ca="1" si="23"/>
        <v>853</v>
      </c>
      <c r="B727" s="249" t="s">
        <v>1073</v>
      </c>
      <c r="C727" s="250"/>
      <c r="D727" s="249" t="s">
        <v>1122</v>
      </c>
      <c r="E727" s="251" t="s">
        <v>340</v>
      </c>
      <c r="F727" s="252">
        <v>66</v>
      </c>
      <c r="G727" s="254"/>
      <c r="H727" s="226">
        <f t="shared" si="24"/>
        <v>0</v>
      </c>
      <c r="I727" s="227" t="str">
        <f t="shared" si="25"/>
        <v>C</v>
      </c>
      <c r="J727" s="223" t="s">
        <v>1385</v>
      </c>
    </row>
    <row r="728" spans="1:10" s="213" customFormat="1" ht="15">
      <c r="A728" s="212">
        <f t="shared" ca="1" si="23"/>
        <v>854</v>
      </c>
      <c r="B728" s="249" t="s">
        <v>1073</v>
      </c>
      <c r="C728" s="250"/>
      <c r="D728" s="249" t="s">
        <v>1122</v>
      </c>
      <c r="E728" s="251" t="s">
        <v>340</v>
      </c>
      <c r="F728" s="252">
        <v>55</v>
      </c>
      <c r="G728" s="254"/>
      <c r="H728" s="226">
        <f t="shared" si="24"/>
        <v>0</v>
      </c>
      <c r="I728" s="227" t="str">
        <f t="shared" si="25"/>
        <v>C</v>
      </c>
      <c r="J728" s="223" t="s">
        <v>1385</v>
      </c>
    </row>
    <row r="729" spans="1:10" s="213" customFormat="1" ht="15">
      <c r="A729" s="212">
        <f t="shared" ca="1" si="23"/>
        <v>855</v>
      </c>
      <c r="B729" s="249" t="s">
        <v>1074</v>
      </c>
      <c r="C729" s="250"/>
      <c r="D729" s="249" t="s">
        <v>1312</v>
      </c>
      <c r="E729" s="251" t="s">
        <v>340</v>
      </c>
      <c r="F729" s="252">
        <v>624</v>
      </c>
      <c r="G729" s="254"/>
      <c r="H729" s="226">
        <f t="shared" si="24"/>
        <v>0</v>
      </c>
      <c r="I729" s="227" t="str">
        <f t="shared" si="25"/>
        <v>C</v>
      </c>
      <c r="J729" s="223" t="s">
        <v>1385</v>
      </c>
    </row>
    <row r="730" spans="1:10" s="213" customFormat="1" ht="15">
      <c r="A730" s="212">
        <f t="shared" ca="1" si="23"/>
        <v>856</v>
      </c>
      <c r="B730" s="249" t="s">
        <v>1074</v>
      </c>
      <c r="C730" s="250"/>
      <c r="D730" s="249" t="s">
        <v>1312</v>
      </c>
      <c r="E730" s="251" t="s">
        <v>340</v>
      </c>
      <c r="F730" s="252">
        <v>789</v>
      </c>
      <c r="G730" s="254"/>
      <c r="H730" s="226">
        <f t="shared" si="24"/>
        <v>0</v>
      </c>
      <c r="I730" s="227" t="str">
        <f t="shared" si="25"/>
        <v>C</v>
      </c>
      <c r="J730" s="223" t="s">
        <v>1385</v>
      </c>
    </row>
    <row r="731" spans="1:10" s="213" customFormat="1" ht="15">
      <c r="A731" s="212">
        <f t="shared" ca="1" si="23"/>
        <v>857</v>
      </c>
      <c r="B731" s="249" t="s">
        <v>1075</v>
      </c>
      <c r="C731" s="250"/>
      <c r="D731" s="249" t="s">
        <v>1313</v>
      </c>
      <c r="E731" s="251" t="s">
        <v>340</v>
      </c>
      <c r="F731" s="252">
        <v>36</v>
      </c>
      <c r="G731" s="254"/>
      <c r="H731" s="226">
        <f t="shared" si="24"/>
        <v>0</v>
      </c>
      <c r="I731" s="227" t="str">
        <f t="shared" si="25"/>
        <v>C</v>
      </c>
      <c r="J731" s="223" t="s">
        <v>1385</v>
      </c>
    </row>
    <row r="732" spans="1:10" s="213" customFormat="1" ht="15">
      <c r="A732" s="212">
        <f t="shared" ca="1" si="23"/>
        <v>858</v>
      </c>
      <c r="B732" s="249" t="s">
        <v>1075</v>
      </c>
      <c r="C732" s="250"/>
      <c r="D732" s="249" t="s">
        <v>1313</v>
      </c>
      <c r="E732" s="251" t="s">
        <v>340</v>
      </c>
      <c r="F732" s="252">
        <v>20</v>
      </c>
      <c r="G732" s="254"/>
      <c r="H732" s="226">
        <f t="shared" si="24"/>
        <v>0</v>
      </c>
      <c r="I732" s="227" t="str">
        <f t="shared" si="25"/>
        <v>C</v>
      </c>
      <c r="J732" s="223" t="s">
        <v>1385</v>
      </c>
    </row>
    <row r="733" spans="1:10" s="213" customFormat="1" ht="15">
      <c r="A733" s="212">
        <f t="shared" ca="1" si="23"/>
        <v>859</v>
      </c>
      <c r="B733" s="249" t="s">
        <v>1076</v>
      </c>
      <c r="C733" s="250"/>
      <c r="D733" s="249" t="s">
        <v>1314</v>
      </c>
      <c r="E733" s="251" t="s">
        <v>340</v>
      </c>
      <c r="F733" s="252">
        <v>8</v>
      </c>
      <c r="G733" s="254"/>
      <c r="H733" s="226">
        <f t="shared" si="24"/>
        <v>0</v>
      </c>
      <c r="I733" s="227" t="str">
        <f t="shared" si="25"/>
        <v>C</v>
      </c>
      <c r="J733" s="223" t="s">
        <v>1385</v>
      </c>
    </row>
    <row r="734" spans="1:10" s="213" customFormat="1" ht="15">
      <c r="A734" s="212">
        <f t="shared" ca="1" si="23"/>
        <v>860</v>
      </c>
      <c r="B734" s="249" t="s">
        <v>1077</v>
      </c>
      <c r="C734" s="250"/>
      <c r="D734" s="249" t="s">
        <v>1315</v>
      </c>
      <c r="E734" s="251" t="s">
        <v>340</v>
      </c>
      <c r="F734" s="252">
        <v>8</v>
      </c>
      <c r="G734" s="254"/>
      <c r="H734" s="226">
        <f t="shared" si="24"/>
        <v>0</v>
      </c>
      <c r="I734" s="227" t="str">
        <f t="shared" si="25"/>
        <v>C</v>
      </c>
      <c r="J734" s="223" t="s">
        <v>1385</v>
      </c>
    </row>
    <row r="735" spans="1:10" s="213" customFormat="1" ht="15">
      <c r="A735" s="212">
        <f t="shared" ca="1" si="23"/>
        <v>861</v>
      </c>
      <c r="B735" s="249" t="s">
        <v>1078</v>
      </c>
      <c r="C735" s="250"/>
      <c r="D735" s="249" t="s">
        <v>1316</v>
      </c>
      <c r="E735" s="251" t="s">
        <v>340</v>
      </c>
      <c r="F735" s="252">
        <v>15</v>
      </c>
      <c r="G735" s="254"/>
      <c r="H735" s="226">
        <f t="shared" si="24"/>
        <v>0</v>
      </c>
      <c r="I735" s="227" t="str">
        <f t="shared" si="25"/>
        <v>C</v>
      </c>
      <c r="J735" s="223" t="s">
        <v>1385</v>
      </c>
    </row>
    <row r="736" spans="1:10" s="213" customFormat="1" ht="15">
      <c r="A736" s="212">
        <f t="shared" ca="1" si="23"/>
        <v>862</v>
      </c>
      <c r="B736" s="249" t="s">
        <v>1079</v>
      </c>
      <c r="C736" s="250"/>
      <c r="D736" s="249" t="s">
        <v>1317</v>
      </c>
      <c r="E736" s="251" t="s">
        <v>340</v>
      </c>
      <c r="F736" s="252">
        <v>8</v>
      </c>
      <c r="G736" s="254"/>
      <c r="H736" s="226">
        <f t="shared" si="24"/>
        <v>0</v>
      </c>
      <c r="I736" s="227" t="str">
        <f t="shared" si="25"/>
        <v>C</v>
      </c>
      <c r="J736" s="223" t="s">
        <v>1385</v>
      </c>
    </row>
    <row r="737" spans="1:10" s="213" customFormat="1" ht="15">
      <c r="A737" s="212">
        <f t="shared" ca="1" si="23"/>
        <v>863</v>
      </c>
      <c r="B737" s="249" t="s">
        <v>1080</v>
      </c>
      <c r="C737" s="250"/>
      <c r="D737" s="249" t="s">
        <v>1318</v>
      </c>
      <c r="E737" s="251" t="s">
        <v>340</v>
      </c>
      <c r="F737" s="252">
        <v>40</v>
      </c>
      <c r="G737" s="254"/>
      <c r="H737" s="226">
        <f t="shared" si="24"/>
        <v>0</v>
      </c>
      <c r="I737" s="227" t="str">
        <f t="shared" si="25"/>
        <v>C</v>
      </c>
      <c r="J737" s="223" t="s">
        <v>1385</v>
      </c>
    </row>
    <row r="738" spans="1:10" s="213" customFormat="1" ht="15">
      <c r="A738" s="212">
        <f t="shared" ca="1" si="23"/>
        <v>864</v>
      </c>
      <c r="B738" s="249" t="s">
        <v>1081</v>
      </c>
      <c r="C738" s="250"/>
      <c r="D738" s="249" t="s">
        <v>1319</v>
      </c>
      <c r="E738" s="251" t="s">
        <v>340</v>
      </c>
      <c r="F738" s="252">
        <v>65</v>
      </c>
      <c r="G738" s="254"/>
      <c r="H738" s="226">
        <f t="shared" si="24"/>
        <v>0</v>
      </c>
      <c r="I738" s="227" t="str">
        <f t="shared" si="25"/>
        <v>C</v>
      </c>
      <c r="J738" s="223" t="s">
        <v>1385</v>
      </c>
    </row>
    <row r="739" spans="1:10" s="213" customFormat="1" ht="15">
      <c r="A739" s="212">
        <f t="shared" ca="1" si="23"/>
        <v>865</v>
      </c>
      <c r="B739" s="249" t="s">
        <v>1082</v>
      </c>
      <c r="C739" s="250"/>
      <c r="D739" s="249" t="s">
        <v>1320</v>
      </c>
      <c r="E739" s="251" t="s">
        <v>340</v>
      </c>
      <c r="F739" s="252">
        <v>8</v>
      </c>
      <c r="G739" s="254"/>
      <c r="H739" s="226">
        <f t="shared" si="24"/>
        <v>0</v>
      </c>
      <c r="I739" s="227" t="str">
        <f t="shared" si="25"/>
        <v>C</v>
      </c>
      <c r="J739" s="223" t="s">
        <v>1385</v>
      </c>
    </row>
    <row r="740" spans="1:10" s="213" customFormat="1" ht="15">
      <c r="A740" s="212">
        <f t="shared" ca="1" si="23"/>
        <v>866</v>
      </c>
      <c r="B740" s="249" t="s">
        <v>1083</v>
      </c>
      <c r="C740" s="250"/>
      <c r="D740" s="249" t="s">
        <v>1321</v>
      </c>
      <c r="E740" s="251" t="s">
        <v>340</v>
      </c>
      <c r="F740" s="252">
        <v>72</v>
      </c>
      <c r="G740" s="254"/>
      <c r="H740" s="226">
        <f t="shared" si="24"/>
        <v>0</v>
      </c>
      <c r="I740" s="227" t="str">
        <f t="shared" si="25"/>
        <v>C</v>
      </c>
      <c r="J740" s="223" t="s">
        <v>1385</v>
      </c>
    </row>
    <row r="741" spans="1:10" s="213" customFormat="1" ht="15">
      <c r="A741" s="212">
        <f t="shared" ca="1" si="23"/>
        <v>867</v>
      </c>
      <c r="B741" s="249" t="s">
        <v>1083</v>
      </c>
      <c r="C741" s="250"/>
      <c r="D741" s="249" t="s">
        <v>1321</v>
      </c>
      <c r="E741" s="251" t="s">
        <v>340</v>
      </c>
      <c r="F741" s="252">
        <v>95</v>
      </c>
      <c r="G741" s="254"/>
      <c r="H741" s="226">
        <f t="shared" si="24"/>
        <v>0</v>
      </c>
      <c r="I741" s="227" t="str">
        <f t="shared" si="25"/>
        <v>C</v>
      </c>
      <c r="J741" s="223" t="s">
        <v>1385</v>
      </c>
    </row>
    <row r="742" spans="1:10" s="213" customFormat="1" ht="15">
      <c r="A742" s="212">
        <f t="shared" ref="A742:A805" ca="1" si="26">+IF(NOT(ISBLANK(INDIRECT("e"&amp;ROW()))),MAX(INDIRECT("a$18:A"&amp;ROW()-1))+1,"")</f>
        <v>868</v>
      </c>
      <c r="B742" s="249" t="s">
        <v>1084</v>
      </c>
      <c r="C742" s="250"/>
      <c r="D742" s="249" t="s">
        <v>1322</v>
      </c>
      <c r="E742" s="251" t="s">
        <v>340</v>
      </c>
      <c r="F742" s="252">
        <v>624</v>
      </c>
      <c r="G742" s="254"/>
      <c r="H742" s="226">
        <f t="shared" si="24"/>
        <v>0</v>
      </c>
      <c r="I742" s="227" t="str">
        <f t="shared" si="25"/>
        <v>C</v>
      </c>
      <c r="J742" s="223" t="s">
        <v>1385</v>
      </c>
    </row>
    <row r="743" spans="1:10" s="213" customFormat="1" ht="15">
      <c r="A743" s="212">
        <f t="shared" ca="1" si="26"/>
        <v>869</v>
      </c>
      <c r="B743" s="249" t="s">
        <v>1084</v>
      </c>
      <c r="C743" s="250"/>
      <c r="D743" s="249" t="s">
        <v>1322</v>
      </c>
      <c r="E743" s="251" t="s">
        <v>340</v>
      </c>
      <c r="F743" s="252">
        <v>789</v>
      </c>
      <c r="G743" s="254"/>
      <c r="H743" s="226">
        <f t="shared" si="24"/>
        <v>0</v>
      </c>
      <c r="I743" s="227" t="str">
        <f t="shared" si="25"/>
        <v>C</v>
      </c>
      <c r="J743" s="223" t="s">
        <v>1385</v>
      </c>
    </row>
    <row r="744" spans="1:10" s="213" customFormat="1" ht="15">
      <c r="A744" s="212">
        <f t="shared" ca="1" si="26"/>
        <v>870</v>
      </c>
      <c r="B744" s="249" t="s">
        <v>1085</v>
      </c>
      <c r="C744" s="250"/>
      <c r="D744" s="249" t="s">
        <v>1323</v>
      </c>
      <c r="E744" s="251" t="s">
        <v>340</v>
      </c>
      <c r="F744" s="252">
        <v>36</v>
      </c>
      <c r="G744" s="254"/>
      <c r="H744" s="226">
        <f t="shared" si="24"/>
        <v>0</v>
      </c>
      <c r="I744" s="227" t="str">
        <f t="shared" si="25"/>
        <v>C</v>
      </c>
      <c r="J744" s="223" t="s">
        <v>1385</v>
      </c>
    </row>
    <row r="745" spans="1:10" s="213" customFormat="1" ht="15">
      <c r="A745" s="212">
        <f t="shared" ca="1" si="26"/>
        <v>871</v>
      </c>
      <c r="B745" s="249" t="s">
        <v>1085</v>
      </c>
      <c r="C745" s="250"/>
      <c r="D745" s="249" t="s">
        <v>1323</v>
      </c>
      <c r="E745" s="251" t="s">
        <v>340</v>
      </c>
      <c r="F745" s="252">
        <v>25</v>
      </c>
      <c r="G745" s="254"/>
      <c r="H745" s="226">
        <f t="shared" si="24"/>
        <v>0</v>
      </c>
      <c r="I745" s="227" t="str">
        <f t="shared" si="25"/>
        <v>C</v>
      </c>
      <c r="J745" s="223" t="s">
        <v>1385</v>
      </c>
    </row>
    <row r="746" spans="1:10" s="213" customFormat="1" ht="15">
      <c r="A746" s="212">
        <f t="shared" ca="1" si="26"/>
        <v>872</v>
      </c>
      <c r="B746" s="249" t="s">
        <v>1086</v>
      </c>
      <c r="C746" s="250"/>
      <c r="D746" s="249" t="s">
        <v>1324</v>
      </c>
      <c r="E746" s="251" t="s">
        <v>2333</v>
      </c>
      <c r="F746" s="252">
        <v>6</v>
      </c>
      <c r="G746" s="254"/>
      <c r="H746" s="226">
        <f t="shared" si="24"/>
        <v>0</v>
      </c>
      <c r="I746" s="227" t="str">
        <f t="shared" si="25"/>
        <v>C</v>
      </c>
      <c r="J746" s="223" t="s">
        <v>1385</v>
      </c>
    </row>
    <row r="747" spans="1:10" s="213" customFormat="1" ht="15">
      <c r="A747" s="212">
        <f t="shared" ca="1" si="26"/>
        <v>873</v>
      </c>
      <c r="B747" s="249" t="s">
        <v>1086</v>
      </c>
      <c r="C747" s="250"/>
      <c r="D747" s="249" t="s">
        <v>1324</v>
      </c>
      <c r="E747" s="251" t="s">
        <v>2333</v>
      </c>
      <c r="F747" s="252">
        <v>11</v>
      </c>
      <c r="G747" s="254"/>
      <c r="H747" s="226">
        <f t="shared" si="24"/>
        <v>0</v>
      </c>
      <c r="I747" s="227" t="str">
        <f t="shared" si="25"/>
        <v>C</v>
      </c>
      <c r="J747" s="223" t="s">
        <v>1385</v>
      </c>
    </row>
    <row r="748" spans="1:10" s="213" customFormat="1" ht="15">
      <c r="A748" s="212">
        <f t="shared" ca="1" si="26"/>
        <v>874</v>
      </c>
      <c r="B748" s="249" t="s">
        <v>1087</v>
      </c>
      <c r="C748" s="250"/>
      <c r="D748" s="249" t="s">
        <v>1325</v>
      </c>
      <c r="E748" s="251" t="s">
        <v>2333</v>
      </c>
      <c r="F748" s="252">
        <v>3</v>
      </c>
      <c r="G748" s="254"/>
      <c r="H748" s="226">
        <f t="shared" si="24"/>
        <v>0</v>
      </c>
      <c r="I748" s="227" t="str">
        <f t="shared" si="25"/>
        <v>C</v>
      </c>
      <c r="J748" s="223" t="s">
        <v>1385</v>
      </c>
    </row>
    <row r="749" spans="1:10" s="213" customFormat="1" ht="15">
      <c r="A749" s="212">
        <f t="shared" ca="1" si="26"/>
        <v>875</v>
      </c>
      <c r="B749" s="249" t="s">
        <v>1087</v>
      </c>
      <c r="C749" s="250"/>
      <c r="D749" s="249" t="s">
        <v>1325</v>
      </c>
      <c r="E749" s="251" t="s">
        <v>2333</v>
      </c>
      <c r="F749" s="252">
        <v>8</v>
      </c>
      <c r="G749" s="254"/>
      <c r="H749" s="226">
        <f t="shared" si="24"/>
        <v>0</v>
      </c>
      <c r="I749" s="227" t="str">
        <f t="shared" si="25"/>
        <v>C</v>
      </c>
      <c r="J749" s="223" t="s">
        <v>1385</v>
      </c>
    </row>
    <row r="750" spans="1:10" s="213" customFormat="1" ht="15">
      <c r="A750" s="212">
        <f t="shared" ca="1" si="26"/>
        <v>876</v>
      </c>
      <c r="B750" s="249" t="s">
        <v>1088</v>
      </c>
      <c r="C750" s="250"/>
      <c r="D750" s="249" t="s">
        <v>1326</v>
      </c>
      <c r="E750" s="251" t="s">
        <v>2333</v>
      </c>
      <c r="F750" s="252">
        <v>3</v>
      </c>
      <c r="G750" s="254"/>
      <c r="H750" s="226">
        <f t="shared" si="24"/>
        <v>0</v>
      </c>
      <c r="I750" s="227" t="str">
        <f t="shared" si="25"/>
        <v>C</v>
      </c>
      <c r="J750" s="223" t="s">
        <v>1385</v>
      </c>
    </row>
    <row r="751" spans="1:10" s="213" customFormat="1" ht="15">
      <c r="A751" s="212">
        <f t="shared" ca="1" si="26"/>
        <v>877</v>
      </c>
      <c r="B751" s="249" t="s">
        <v>1088</v>
      </c>
      <c r="C751" s="250"/>
      <c r="D751" s="249" t="s">
        <v>1326</v>
      </c>
      <c r="E751" s="251" t="s">
        <v>2333</v>
      </c>
      <c r="F751" s="252">
        <v>8</v>
      </c>
      <c r="G751" s="254"/>
      <c r="H751" s="226">
        <f t="shared" si="24"/>
        <v>0</v>
      </c>
      <c r="I751" s="227" t="str">
        <f t="shared" si="25"/>
        <v>C</v>
      </c>
      <c r="J751" s="223" t="s">
        <v>1385</v>
      </c>
    </row>
    <row r="752" spans="1:10" s="213" customFormat="1" ht="15">
      <c r="A752" s="212">
        <f t="shared" ca="1" si="26"/>
        <v>878</v>
      </c>
      <c r="B752" s="249" t="s">
        <v>1089</v>
      </c>
      <c r="C752" s="250"/>
      <c r="D752" s="249" t="s">
        <v>1327</v>
      </c>
      <c r="E752" s="251" t="s">
        <v>2333</v>
      </c>
      <c r="F752" s="252">
        <v>3</v>
      </c>
      <c r="G752" s="254"/>
      <c r="H752" s="226">
        <f t="shared" si="24"/>
        <v>0</v>
      </c>
      <c r="I752" s="227" t="str">
        <f t="shared" si="25"/>
        <v>C</v>
      </c>
      <c r="J752" s="223" t="s">
        <v>1385</v>
      </c>
    </row>
    <row r="753" spans="1:10" s="213" customFormat="1" ht="15">
      <c r="A753" s="212">
        <f t="shared" ca="1" si="26"/>
        <v>879</v>
      </c>
      <c r="B753" s="249" t="s">
        <v>1089</v>
      </c>
      <c r="C753" s="250"/>
      <c r="D753" s="249" t="s">
        <v>1327</v>
      </c>
      <c r="E753" s="251" t="s">
        <v>2333</v>
      </c>
      <c r="F753" s="252">
        <v>8</v>
      </c>
      <c r="G753" s="254"/>
      <c r="H753" s="226">
        <f t="shared" si="24"/>
        <v>0</v>
      </c>
      <c r="I753" s="227" t="str">
        <f t="shared" si="25"/>
        <v>C</v>
      </c>
      <c r="J753" s="223" t="s">
        <v>1385</v>
      </c>
    </row>
    <row r="754" spans="1:10" s="213" customFormat="1" ht="15">
      <c r="A754" s="212">
        <f t="shared" ca="1" si="26"/>
        <v>880</v>
      </c>
      <c r="B754" s="249" t="s">
        <v>1090</v>
      </c>
      <c r="C754" s="250"/>
      <c r="D754" s="249" t="s">
        <v>1328</v>
      </c>
      <c r="E754" s="251" t="s">
        <v>2333</v>
      </c>
      <c r="F754" s="252">
        <v>2</v>
      </c>
      <c r="G754" s="254"/>
      <c r="H754" s="226">
        <f t="shared" si="24"/>
        <v>0</v>
      </c>
      <c r="I754" s="227" t="str">
        <f t="shared" si="25"/>
        <v>C</v>
      </c>
      <c r="J754" s="223" t="s">
        <v>1385</v>
      </c>
    </row>
    <row r="755" spans="1:10" s="213" customFormat="1" ht="15">
      <c r="A755" s="212">
        <f t="shared" ca="1" si="26"/>
        <v>881</v>
      </c>
      <c r="B755" s="249" t="s">
        <v>1091</v>
      </c>
      <c r="C755" s="250"/>
      <c r="D755" s="249" t="s">
        <v>1329</v>
      </c>
      <c r="E755" s="251" t="s">
        <v>2333</v>
      </c>
      <c r="F755" s="252">
        <v>2</v>
      </c>
      <c r="G755" s="254"/>
      <c r="H755" s="226">
        <f t="shared" si="24"/>
        <v>0</v>
      </c>
      <c r="I755" s="227" t="str">
        <f t="shared" si="25"/>
        <v>C</v>
      </c>
      <c r="J755" s="223" t="s">
        <v>1385</v>
      </c>
    </row>
    <row r="756" spans="1:10" s="213" customFormat="1" ht="15">
      <c r="A756" s="212">
        <f t="shared" ca="1" si="26"/>
        <v>882</v>
      </c>
      <c r="B756" s="249" t="s">
        <v>1092</v>
      </c>
      <c r="C756" s="250"/>
      <c r="D756" s="249" t="s">
        <v>1330</v>
      </c>
      <c r="E756" s="251" t="s">
        <v>2333</v>
      </c>
      <c r="F756" s="252">
        <v>34</v>
      </c>
      <c r="G756" s="254"/>
      <c r="H756" s="226">
        <f t="shared" si="24"/>
        <v>0</v>
      </c>
      <c r="I756" s="227" t="str">
        <f t="shared" si="25"/>
        <v>C</v>
      </c>
      <c r="J756" s="223" t="s">
        <v>1385</v>
      </c>
    </row>
    <row r="757" spans="1:10" s="213" customFormat="1" ht="15">
      <c r="A757" s="212">
        <f t="shared" ca="1" si="26"/>
        <v>883</v>
      </c>
      <c r="B757" s="249" t="s">
        <v>1092</v>
      </c>
      <c r="C757" s="250"/>
      <c r="D757" s="249" t="s">
        <v>1330</v>
      </c>
      <c r="E757" s="251" t="s">
        <v>2333</v>
      </c>
      <c r="F757" s="252">
        <v>20</v>
      </c>
      <c r="G757" s="254"/>
      <c r="H757" s="226">
        <f t="shared" si="24"/>
        <v>0</v>
      </c>
      <c r="I757" s="227" t="str">
        <f t="shared" si="25"/>
        <v>C</v>
      </c>
      <c r="J757" s="223" t="s">
        <v>1385</v>
      </c>
    </row>
    <row r="758" spans="1:10" s="213" customFormat="1" ht="15">
      <c r="A758" s="212">
        <f t="shared" ca="1" si="26"/>
        <v>884</v>
      </c>
      <c r="B758" s="249" t="s">
        <v>1093</v>
      </c>
      <c r="C758" s="250"/>
      <c r="D758" s="249" t="s">
        <v>1331</v>
      </c>
      <c r="E758" s="251" t="s">
        <v>2333</v>
      </c>
      <c r="F758" s="252">
        <v>34</v>
      </c>
      <c r="G758" s="254"/>
      <c r="H758" s="226">
        <f t="shared" si="24"/>
        <v>0</v>
      </c>
      <c r="I758" s="227" t="str">
        <f t="shared" si="25"/>
        <v>C</v>
      </c>
      <c r="J758" s="223" t="s">
        <v>1385</v>
      </c>
    </row>
    <row r="759" spans="1:10" s="213" customFormat="1" ht="15">
      <c r="A759" s="212">
        <f t="shared" ca="1" si="26"/>
        <v>885</v>
      </c>
      <c r="B759" s="249" t="s">
        <v>1093</v>
      </c>
      <c r="C759" s="250"/>
      <c r="D759" s="249" t="s">
        <v>1331</v>
      </c>
      <c r="E759" s="251" t="s">
        <v>2333</v>
      </c>
      <c r="F759" s="252">
        <v>20</v>
      </c>
      <c r="G759" s="254"/>
      <c r="H759" s="226">
        <f t="shared" si="24"/>
        <v>0</v>
      </c>
      <c r="I759" s="227" t="str">
        <f t="shared" si="25"/>
        <v>C</v>
      </c>
      <c r="J759" s="223" t="s">
        <v>1385</v>
      </c>
    </row>
    <row r="760" spans="1:10" s="213" customFormat="1" ht="15">
      <c r="A760" s="212">
        <f t="shared" ca="1" si="26"/>
        <v>886</v>
      </c>
      <c r="B760" s="249" t="s">
        <v>1094</v>
      </c>
      <c r="C760" s="250"/>
      <c r="D760" s="249" t="s">
        <v>1332</v>
      </c>
      <c r="E760" s="251" t="s">
        <v>2333</v>
      </c>
      <c r="F760" s="252">
        <v>32</v>
      </c>
      <c r="G760" s="254"/>
      <c r="H760" s="226">
        <f t="shared" si="24"/>
        <v>0</v>
      </c>
      <c r="I760" s="227" t="str">
        <f t="shared" si="25"/>
        <v>C</v>
      </c>
      <c r="J760" s="223" t="s">
        <v>1385</v>
      </c>
    </row>
    <row r="761" spans="1:10" s="213" customFormat="1" ht="15">
      <c r="A761" s="212">
        <f t="shared" ca="1" si="26"/>
        <v>887</v>
      </c>
      <c r="B761" s="249" t="s">
        <v>1094</v>
      </c>
      <c r="C761" s="250"/>
      <c r="D761" s="249" t="s">
        <v>1332</v>
      </c>
      <c r="E761" s="251" t="s">
        <v>2333</v>
      </c>
      <c r="F761" s="252">
        <v>20</v>
      </c>
      <c r="G761" s="254"/>
      <c r="H761" s="226">
        <f t="shared" si="24"/>
        <v>0</v>
      </c>
      <c r="I761" s="227" t="str">
        <f t="shared" si="25"/>
        <v>C</v>
      </c>
      <c r="J761" s="223" t="s">
        <v>1385</v>
      </c>
    </row>
    <row r="762" spans="1:10" s="213" customFormat="1" ht="15">
      <c r="A762" s="212">
        <f t="shared" ca="1" si="26"/>
        <v>888</v>
      </c>
      <c r="B762" s="249" t="s">
        <v>1095</v>
      </c>
      <c r="C762" s="250"/>
      <c r="D762" s="249" t="s">
        <v>1333</v>
      </c>
      <c r="E762" s="251" t="s">
        <v>2333</v>
      </c>
      <c r="F762" s="252">
        <v>5</v>
      </c>
      <c r="G762" s="254"/>
      <c r="H762" s="226">
        <f t="shared" si="24"/>
        <v>0</v>
      </c>
      <c r="I762" s="227" t="str">
        <f t="shared" si="25"/>
        <v>C</v>
      </c>
      <c r="J762" s="223" t="s">
        <v>1385</v>
      </c>
    </row>
    <row r="763" spans="1:10" s="213" customFormat="1" ht="15">
      <c r="A763" s="212">
        <f t="shared" ca="1" si="26"/>
        <v>889</v>
      </c>
      <c r="B763" s="249" t="s">
        <v>1095</v>
      </c>
      <c r="C763" s="250"/>
      <c r="D763" s="249" t="s">
        <v>1333</v>
      </c>
      <c r="E763" s="251" t="s">
        <v>2333</v>
      </c>
      <c r="F763" s="252">
        <v>5</v>
      </c>
      <c r="G763" s="254"/>
      <c r="H763" s="226">
        <f t="shared" si="24"/>
        <v>0</v>
      </c>
      <c r="I763" s="227" t="str">
        <f t="shared" si="25"/>
        <v>C</v>
      </c>
      <c r="J763" s="223" t="s">
        <v>1385</v>
      </c>
    </row>
    <row r="764" spans="1:10" s="213" customFormat="1" ht="15">
      <c r="A764" s="212">
        <f t="shared" ca="1" si="26"/>
        <v>890</v>
      </c>
      <c r="B764" s="249" t="s">
        <v>1096</v>
      </c>
      <c r="C764" s="250"/>
      <c r="D764" s="249" t="s">
        <v>1334</v>
      </c>
      <c r="E764" s="251" t="s">
        <v>2333</v>
      </c>
      <c r="F764" s="252">
        <v>9</v>
      </c>
      <c r="G764" s="254"/>
      <c r="H764" s="226">
        <f t="shared" si="24"/>
        <v>0</v>
      </c>
      <c r="I764" s="227" t="str">
        <f t="shared" si="25"/>
        <v>C</v>
      </c>
      <c r="J764" s="223" t="s">
        <v>1385</v>
      </c>
    </row>
    <row r="765" spans="1:10" s="213" customFormat="1" ht="15">
      <c r="A765" s="212">
        <f t="shared" ca="1" si="26"/>
        <v>891</v>
      </c>
      <c r="B765" s="249" t="s">
        <v>1097</v>
      </c>
      <c r="C765" s="250"/>
      <c r="D765" s="249" t="s">
        <v>1335</v>
      </c>
      <c r="E765" s="251" t="s">
        <v>2333</v>
      </c>
      <c r="F765" s="252">
        <v>39</v>
      </c>
      <c r="G765" s="254"/>
      <c r="H765" s="226">
        <f t="shared" si="24"/>
        <v>0</v>
      </c>
      <c r="I765" s="227" t="str">
        <f t="shared" si="25"/>
        <v>C</v>
      </c>
      <c r="J765" s="223" t="s">
        <v>1385</v>
      </c>
    </row>
    <row r="766" spans="1:10" s="213" customFormat="1" ht="15">
      <c r="A766" s="212">
        <f t="shared" ca="1" si="26"/>
        <v>892</v>
      </c>
      <c r="B766" s="249" t="s">
        <v>1097</v>
      </c>
      <c r="C766" s="250"/>
      <c r="D766" s="249" t="s">
        <v>1335</v>
      </c>
      <c r="E766" s="251" t="s">
        <v>2333</v>
      </c>
      <c r="F766" s="252">
        <v>25</v>
      </c>
      <c r="G766" s="254"/>
      <c r="H766" s="226">
        <f t="shared" si="24"/>
        <v>0</v>
      </c>
      <c r="I766" s="227" t="str">
        <f t="shared" si="25"/>
        <v>C</v>
      </c>
      <c r="J766" s="223" t="s">
        <v>1385</v>
      </c>
    </row>
    <row r="767" spans="1:10" s="213" customFormat="1" ht="15">
      <c r="A767" s="212">
        <f t="shared" ca="1" si="26"/>
        <v>893</v>
      </c>
      <c r="B767" s="249" t="s">
        <v>1098</v>
      </c>
      <c r="C767" s="250"/>
      <c r="D767" s="249" t="s">
        <v>1336</v>
      </c>
      <c r="E767" s="251" t="s">
        <v>2333</v>
      </c>
      <c r="F767" s="252">
        <v>44</v>
      </c>
      <c r="G767" s="254"/>
      <c r="H767" s="226">
        <f t="shared" si="24"/>
        <v>0</v>
      </c>
      <c r="I767" s="227" t="str">
        <f t="shared" si="25"/>
        <v>C</v>
      </c>
      <c r="J767" s="223" t="s">
        <v>1385</v>
      </c>
    </row>
    <row r="768" spans="1:10" s="213" customFormat="1" ht="15">
      <c r="A768" s="212">
        <f t="shared" ca="1" si="26"/>
        <v>894</v>
      </c>
      <c r="B768" s="249" t="s">
        <v>1098</v>
      </c>
      <c r="C768" s="250"/>
      <c r="D768" s="249" t="s">
        <v>1336</v>
      </c>
      <c r="E768" s="251" t="s">
        <v>2333</v>
      </c>
      <c r="F768" s="252">
        <v>25</v>
      </c>
      <c r="G768" s="254"/>
      <c r="H768" s="226">
        <f t="shared" si="24"/>
        <v>0</v>
      </c>
      <c r="I768" s="227" t="str">
        <f t="shared" si="25"/>
        <v>C</v>
      </c>
      <c r="J768" s="223" t="s">
        <v>1385</v>
      </c>
    </row>
    <row r="769" spans="1:10" s="213" customFormat="1" ht="15">
      <c r="A769" s="212">
        <f t="shared" ca="1" si="26"/>
        <v>895</v>
      </c>
      <c r="B769" s="249" t="s">
        <v>1099</v>
      </c>
      <c r="C769" s="250"/>
      <c r="D769" s="249" t="s">
        <v>1337</v>
      </c>
      <c r="E769" s="251" t="s">
        <v>2333</v>
      </c>
      <c r="F769" s="252">
        <v>39</v>
      </c>
      <c r="G769" s="254"/>
      <c r="H769" s="226">
        <f t="shared" si="24"/>
        <v>0</v>
      </c>
      <c r="I769" s="227" t="str">
        <f t="shared" si="25"/>
        <v>C</v>
      </c>
      <c r="J769" s="223" t="s">
        <v>1385</v>
      </c>
    </row>
    <row r="770" spans="1:10" s="213" customFormat="1" ht="15">
      <c r="A770" s="212">
        <f t="shared" ca="1" si="26"/>
        <v>896</v>
      </c>
      <c r="B770" s="249" t="s">
        <v>1099</v>
      </c>
      <c r="C770" s="250"/>
      <c r="D770" s="249" t="s">
        <v>1337</v>
      </c>
      <c r="E770" s="251" t="s">
        <v>2333</v>
      </c>
      <c r="F770" s="252">
        <v>25</v>
      </c>
      <c r="G770" s="254"/>
      <c r="H770" s="226">
        <f t="shared" si="24"/>
        <v>0</v>
      </c>
      <c r="I770" s="227" t="str">
        <f t="shared" si="25"/>
        <v>C</v>
      </c>
      <c r="J770" s="223" t="s">
        <v>1385</v>
      </c>
    </row>
    <row r="771" spans="1:10" s="213" customFormat="1" ht="15">
      <c r="A771" s="212">
        <f t="shared" ca="1" si="26"/>
        <v>897</v>
      </c>
      <c r="B771" s="249" t="s">
        <v>1100</v>
      </c>
      <c r="C771" s="250"/>
      <c r="D771" s="249" t="s">
        <v>1338</v>
      </c>
      <c r="E771" s="251" t="s">
        <v>2333</v>
      </c>
      <c r="F771" s="252">
        <v>39</v>
      </c>
      <c r="G771" s="254"/>
      <c r="H771" s="226">
        <f t="shared" ref="H771:H834" si="27">+IF(AND(F771="",G771=""),"",ROUND(F771*G771,2))</f>
        <v>0</v>
      </c>
      <c r="I771" s="227" t="str">
        <f t="shared" ref="I771:I834" si="28">IF(E771&lt;&gt;"","C","")</f>
        <v>C</v>
      </c>
      <c r="J771" s="223" t="s">
        <v>1385</v>
      </c>
    </row>
    <row r="772" spans="1:10" s="213" customFormat="1" ht="15">
      <c r="A772" s="212">
        <f t="shared" ca="1" si="26"/>
        <v>898</v>
      </c>
      <c r="B772" s="249" t="s">
        <v>1100</v>
      </c>
      <c r="C772" s="250"/>
      <c r="D772" s="249" t="s">
        <v>1338</v>
      </c>
      <c r="E772" s="251" t="s">
        <v>2333</v>
      </c>
      <c r="F772" s="252">
        <v>25</v>
      </c>
      <c r="G772" s="254"/>
      <c r="H772" s="226">
        <f t="shared" si="27"/>
        <v>0</v>
      </c>
      <c r="I772" s="227" t="str">
        <f t="shared" si="28"/>
        <v>C</v>
      </c>
      <c r="J772" s="223" t="s">
        <v>1385</v>
      </c>
    </row>
    <row r="773" spans="1:10" s="213" customFormat="1" ht="15">
      <c r="A773" s="212">
        <f t="shared" ca="1" si="26"/>
        <v>899</v>
      </c>
      <c r="B773" s="249" t="s">
        <v>1101</v>
      </c>
      <c r="C773" s="250"/>
      <c r="D773" s="249" t="s">
        <v>1339</v>
      </c>
      <c r="E773" s="251" t="s">
        <v>2333</v>
      </c>
      <c r="F773" s="252">
        <v>50</v>
      </c>
      <c r="G773" s="254"/>
      <c r="H773" s="226">
        <f t="shared" si="27"/>
        <v>0</v>
      </c>
      <c r="I773" s="227" t="str">
        <f t="shared" si="28"/>
        <v>C</v>
      </c>
      <c r="J773" s="223" t="s">
        <v>1385</v>
      </c>
    </row>
    <row r="774" spans="1:10" s="213" customFormat="1" ht="15">
      <c r="A774" s="212">
        <f t="shared" ca="1" si="26"/>
        <v>900</v>
      </c>
      <c r="B774" s="249" t="s">
        <v>1101</v>
      </c>
      <c r="C774" s="250"/>
      <c r="D774" s="249" t="s">
        <v>1339</v>
      </c>
      <c r="E774" s="251" t="s">
        <v>2333</v>
      </c>
      <c r="F774" s="252">
        <v>36</v>
      </c>
      <c r="G774" s="254"/>
      <c r="H774" s="226">
        <f t="shared" si="27"/>
        <v>0</v>
      </c>
      <c r="I774" s="227" t="str">
        <f t="shared" si="28"/>
        <v>C</v>
      </c>
      <c r="J774" s="223" t="s">
        <v>1385</v>
      </c>
    </row>
    <row r="775" spans="1:10" s="213" customFormat="1" ht="15">
      <c r="A775" s="212">
        <f t="shared" ca="1" si="26"/>
        <v>901</v>
      </c>
      <c r="B775" s="249" t="s">
        <v>1102</v>
      </c>
      <c r="C775" s="250"/>
      <c r="D775" s="249" t="s">
        <v>1340</v>
      </c>
      <c r="E775" s="251" t="s">
        <v>2333</v>
      </c>
      <c r="F775" s="252">
        <v>42</v>
      </c>
      <c r="G775" s="254"/>
      <c r="H775" s="226">
        <f t="shared" si="27"/>
        <v>0</v>
      </c>
      <c r="I775" s="227" t="str">
        <f t="shared" si="28"/>
        <v>C</v>
      </c>
      <c r="J775" s="223" t="s">
        <v>1385</v>
      </c>
    </row>
    <row r="776" spans="1:10" s="213" customFormat="1" ht="15">
      <c r="A776" s="212">
        <f t="shared" ca="1" si="26"/>
        <v>902</v>
      </c>
      <c r="B776" s="249" t="s">
        <v>1102</v>
      </c>
      <c r="C776" s="250"/>
      <c r="D776" s="249" t="s">
        <v>1340</v>
      </c>
      <c r="E776" s="251" t="s">
        <v>2333</v>
      </c>
      <c r="F776" s="252">
        <v>33</v>
      </c>
      <c r="G776" s="254"/>
      <c r="H776" s="226">
        <f t="shared" si="27"/>
        <v>0</v>
      </c>
      <c r="I776" s="227" t="str">
        <f t="shared" si="28"/>
        <v>C</v>
      </c>
      <c r="J776" s="223" t="s">
        <v>1385</v>
      </c>
    </row>
    <row r="777" spans="1:10" s="213" customFormat="1" ht="15">
      <c r="A777" s="212">
        <f t="shared" ca="1" si="26"/>
        <v>903</v>
      </c>
      <c r="B777" s="249" t="s">
        <v>1103</v>
      </c>
      <c r="C777" s="250"/>
      <c r="D777" s="249" t="s">
        <v>1341</v>
      </c>
      <c r="E777" s="251" t="s">
        <v>2333</v>
      </c>
      <c r="F777" s="252">
        <v>41</v>
      </c>
      <c r="G777" s="254"/>
      <c r="H777" s="226">
        <f t="shared" si="27"/>
        <v>0</v>
      </c>
      <c r="I777" s="227" t="str">
        <f t="shared" si="28"/>
        <v>C</v>
      </c>
      <c r="J777" s="223" t="s">
        <v>1385</v>
      </c>
    </row>
    <row r="778" spans="1:10" s="213" customFormat="1" ht="15">
      <c r="A778" s="212">
        <f t="shared" ca="1" si="26"/>
        <v>904</v>
      </c>
      <c r="B778" s="249" t="s">
        <v>1104</v>
      </c>
      <c r="C778" s="250"/>
      <c r="D778" s="249" t="s">
        <v>1342</v>
      </c>
      <c r="E778" s="251" t="s">
        <v>2333</v>
      </c>
      <c r="F778" s="252">
        <v>55</v>
      </c>
      <c r="G778" s="254"/>
      <c r="H778" s="226">
        <f t="shared" si="27"/>
        <v>0</v>
      </c>
      <c r="I778" s="227" t="str">
        <f t="shared" si="28"/>
        <v>C</v>
      </c>
      <c r="J778" s="223" t="s">
        <v>1385</v>
      </c>
    </row>
    <row r="779" spans="1:10" s="213" customFormat="1" ht="15">
      <c r="A779" s="212">
        <f t="shared" ca="1" si="26"/>
        <v>905</v>
      </c>
      <c r="B779" s="249" t="s">
        <v>1105</v>
      </c>
      <c r="C779" s="250"/>
      <c r="D779" s="249" t="s">
        <v>1343</v>
      </c>
      <c r="E779" s="251" t="s">
        <v>2333</v>
      </c>
      <c r="F779" s="252">
        <v>55</v>
      </c>
      <c r="G779" s="254"/>
      <c r="H779" s="226">
        <f t="shared" si="27"/>
        <v>0</v>
      </c>
      <c r="I779" s="227" t="str">
        <f t="shared" si="28"/>
        <v>C</v>
      </c>
      <c r="J779" s="223" t="s">
        <v>1385</v>
      </c>
    </row>
    <row r="780" spans="1:10" s="213" customFormat="1" ht="15">
      <c r="A780" s="212">
        <f t="shared" ca="1" si="26"/>
        <v>906</v>
      </c>
      <c r="B780" s="249" t="s">
        <v>1105</v>
      </c>
      <c r="C780" s="250"/>
      <c r="D780" s="249" t="s">
        <v>1343</v>
      </c>
      <c r="E780" s="251" t="s">
        <v>2333</v>
      </c>
      <c r="F780" s="252">
        <v>41</v>
      </c>
      <c r="G780" s="254"/>
      <c r="H780" s="226">
        <f t="shared" si="27"/>
        <v>0</v>
      </c>
      <c r="I780" s="227" t="str">
        <f t="shared" si="28"/>
        <v>C</v>
      </c>
      <c r="J780" s="223" t="s">
        <v>1385</v>
      </c>
    </row>
    <row r="781" spans="1:10" s="213" customFormat="1" ht="15">
      <c r="A781" s="212">
        <f t="shared" ca="1" si="26"/>
        <v>907</v>
      </c>
      <c r="B781" s="249" t="s">
        <v>1106</v>
      </c>
      <c r="C781" s="250"/>
      <c r="D781" s="249" t="s">
        <v>1344</v>
      </c>
      <c r="E781" s="251" t="s">
        <v>2333</v>
      </c>
      <c r="F781" s="252">
        <v>42</v>
      </c>
      <c r="G781" s="254"/>
      <c r="H781" s="226">
        <f t="shared" si="27"/>
        <v>0</v>
      </c>
      <c r="I781" s="227" t="str">
        <f t="shared" si="28"/>
        <v>C</v>
      </c>
      <c r="J781" s="223" t="s">
        <v>1385</v>
      </c>
    </row>
    <row r="782" spans="1:10" s="213" customFormat="1" ht="15">
      <c r="A782" s="212">
        <f t="shared" ca="1" si="26"/>
        <v>908</v>
      </c>
      <c r="B782" s="249" t="s">
        <v>1106</v>
      </c>
      <c r="C782" s="250"/>
      <c r="D782" s="249" t="s">
        <v>1344</v>
      </c>
      <c r="E782" s="251" t="s">
        <v>2333</v>
      </c>
      <c r="F782" s="252">
        <v>33</v>
      </c>
      <c r="G782" s="254"/>
      <c r="H782" s="226">
        <f t="shared" si="27"/>
        <v>0</v>
      </c>
      <c r="I782" s="227" t="str">
        <f t="shared" si="28"/>
        <v>C</v>
      </c>
      <c r="J782" s="223" t="s">
        <v>1385</v>
      </c>
    </row>
    <row r="783" spans="1:10" s="213" customFormat="1" ht="15">
      <c r="A783" s="212">
        <f t="shared" ca="1" si="26"/>
        <v>909</v>
      </c>
      <c r="B783" s="249" t="s">
        <v>1107</v>
      </c>
      <c r="C783" s="250"/>
      <c r="D783" s="249" t="s">
        <v>1345</v>
      </c>
      <c r="E783" s="251" t="s">
        <v>2333</v>
      </c>
      <c r="F783" s="252">
        <v>55</v>
      </c>
      <c r="G783" s="254"/>
      <c r="H783" s="226">
        <f t="shared" si="27"/>
        <v>0</v>
      </c>
      <c r="I783" s="227" t="str">
        <f t="shared" si="28"/>
        <v>C</v>
      </c>
      <c r="J783" s="223" t="s">
        <v>1385</v>
      </c>
    </row>
    <row r="784" spans="1:10" s="213" customFormat="1" ht="15">
      <c r="A784" s="212">
        <f t="shared" ca="1" si="26"/>
        <v>910</v>
      </c>
      <c r="B784" s="249" t="s">
        <v>1107</v>
      </c>
      <c r="C784" s="250"/>
      <c r="D784" s="249" t="s">
        <v>1345</v>
      </c>
      <c r="E784" s="251" t="s">
        <v>2333</v>
      </c>
      <c r="F784" s="252">
        <v>41</v>
      </c>
      <c r="G784" s="254"/>
      <c r="H784" s="226">
        <f t="shared" si="27"/>
        <v>0</v>
      </c>
      <c r="I784" s="227" t="str">
        <f t="shared" si="28"/>
        <v>C</v>
      </c>
      <c r="J784" s="223" t="s">
        <v>1385</v>
      </c>
    </row>
    <row r="785" spans="1:10" s="213" customFormat="1" ht="30">
      <c r="A785" s="212">
        <f t="shared" ca="1" si="26"/>
        <v>911</v>
      </c>
      <c r="B785" s="249" t="s">
        <v>2465</v>
      </c>
      <c r="C785" s="250" t="s">
        <v>243</v>
      </c>
      <c r="D785" s="249" t="s">
        <v>1346</v>
      </c>
      <c r="E785" s="251" t="s">
        <v>2333</v>
      </c>
      <c r="F785" s="252">
        <v>7</v>
      </c>
      <c r="G785" s="254"/>
      <c r="H785" s="226">
        <f t="shared" si="27"/>
        <v>0</v>
      </c>
      <c r="I785" s="227" t="str">
        <f t="shared" si="28"/>
        <v>C</v>
      </c>
      <c r="J785" s="223" t="s">
        <v>1385</v>
      </c>
    </row>
    <row r="786" spans="1:10" s="213" customFormat="1" ht="30">
      <c r="A786" s="212">
        <f t="shared" ca="1" si="26"/>
        <v>912</v>
      </c>
      <c r="B786" s="249" t="s">
        <v>2465</v>
      </c>
      <c r="C786" s="250" t="s">
        <v>243</v>
      </c>
      <c r="D786" s="249" t="s">
        <v>1346</v>
      </c>
      <c r="E786" s="251" t="s">
        <v>2333</v>
      </c>
      <c r="F786" s="252">
        <v>6</v>
      </c>
      <c r="G786" s="254"/>
      <c r="H786" s="226">
        <f t="shared" si="27"/>
        <v>0</v>
      </c>
      <c r="I786" s="227" t="str">
        <f t="shared" si="28"/>
        <v>C</v>
      </c>
      <c r="J786" s="223" t="s">
        <v>1385</v>
      </c>
    </row>
    <row r="787" spans="1:10" s="213" customFormat="1" ht="15">
      <c r="A787" s="212">
        <f t="shared" ca="1" si="26"/>
        <v>913</v>
      </c>
      <c r="B787" s="249" t="s">
        <v>2466</v>
      </c>
      <c r="C787" s="250" t="s">
        <v>243</v>
      </c>
      <c r="D787" s="249" t="s">
        <v>1347</v>
      </c>
      <c r="E787" s="251" t="s">
        <v>2333</v>
      </c>
      <c r="F787" s="252">
        <v>30</v>
      </c>
      <c r="G787" s="254"/>
      <c r="H787" s="226">
        <f t="shared" si="27"/>
        <v>0</v>
      </c>
      <c r="I787" s="227" t="str">
        <f t="shared" si="28"/>
        <v>C</v>
      </c>
      <c r="J787" s="223" t="s">
        <v>1385</v>
      </c>
    </row>
    <row r="788" spans="1:10" s="213" customFormat="1" ht="15">
      <c r="A788" s="212">
        <f t="shared" ca="1" si="26"/>
        <v>914</v>
      </c>
      <c r="B788" s="249" t="s">
        <v>2466</v>
      </c>
      <c r="C788" s="250" t="s">
        <v>243</v>
      </c>
      <c r="D788" s="249" t="s">
        <v>1347</v>
      </c>
      <c r="E788" s="251" t="s">
        <v>2333</v>
      </c>
      <c r="F788" s="252">
        <v>30</v>
      </c>
      <c r="G788" s="254"/>
      <c r="H788" s="226">
        <f t="shared" si="27"/>
        <v>0</v>
      </c>
      <c r="I788" s="227" t="str">
        <f t="shared" si="28"/>
        <v>C</v>
      </c>
      <c r="J788" s="223" t="s">
        <v>1385</v>
      </c>
    </row>
    <row r="789" spans="1:10" s="213" customFormat="1" ht="15">
      <c r="A789" s="212">
        <f t="shared" ca="1" si="26"/>
        <v>915</v>
      </c>
      <c r="B789" s="249" t="s">
        <v>2467</v>
      </c>
      <c r="C789" s="250" t="s">
        <v>243</v>
      </c>
      <c r="D789" s="249" t="s">
        <v>1348</v>
      </c>
      <c r="E789" s="251" t="s">
        <v>2333</v>
      </c>
      <c r="F789" s="252">
        <v>2</v>
      </c>
      <c r="G789" s="254"/>
      <c r="H789" s="226">
        <f t="shared" si="27"/>
        <v>0</v>
      </c>
      <c r="I789" s="227" t="str">
        <f t="shared" si="28"/>
        <v>C</v>
      </c>
      <c r="J789" s="223" t="s">
        <v>1385</v>
      </c>
    </row>
    <row r="790" spans="1:10" s="213" customFormat="1" ht="15">
      <c r="A790" s="212">
        <f t="shared" ca="1" si="26"/>
        <v>916</v>
      </c>
      <c r="B790" s="249" t="s">
        <v>2468</v>
      </c>
      <c r="C790" s="250" t="s">
        <v>243</v>
      </c>
      <c r="D790" s="249" t="s">
        <v>1349</v>
      </c>
      <c r="E790" s="251" t="s">
        <v>2333</v>
      </c>
      <c r="F790" s="252">
        <v>23</v>
      </c>
      <c r="G790" s="254"/>
      <c r="H790" s="226">
        <f t="shared" si="27"/>
        <v>0</v>
      </c>
      <c r="I790" s="227" t="str">
        <f t="shared" si="28"/>
        <v>C</v>
      </c>
      <c r="J790" s="223" t="s">
        <v>1385</v>
      </c>
    </row>
    <row r="791" spans="1:10" s="213" customFormat="1" ht="15">
      <c r="A791" s="212">
        <f t="shared" ca="1" si="26"/>
        <v>917</v>
      </c>
      <c r="B791" s="249" t="s">
        <v>2468</v>
      </c>
      <c r="C791" s="250" t="s">
        <v>243</v>
      </c>
      <c r="D791" s="249" t="s">
        <v>1349</v>
      </c>
      <c r="E791" s="251" t="s">
        <v>2333</v>
      </c>
      <c r="F791" s="252">
        <v>26</v>
      </c>
      <c r="G791" s="254"/>
      <c r="H791" s="226">
        <f t="shared" si="27"/>
        <v>0</v>
      </c>
      <c r="I791" s="227" t="str">
        <f t="shared" si="28"/>
        <v>C</v>
      </c>
      <c r="J791" s="223" t="s">
        <v>1385</v>
      </c>
    </row>
    <row r="792" spans="1:10" s="213" customFormat="1" ht="15">
      <c r="A792" s="212">
        <f t="shared" ca="1" si="26"/>
        <v>918</v>
      </c>
      <c r="B792" s="249" t="s">
        <v>2469</v>
      </c>
      <c r="C792" s="250" t="s">
        <v>243</v>
      </c>
      <c r="D792" s="249" t="s">
        <v>1350</v>
      </c>
      <c r="E792" s="251" t="s">
        <v>340</v>
      </c>
      <c r="F792" s="252">
        <v>240</v>
      </c>
      <c r="G792" s="254"/>
      <c r="H792" s="226">
        <f t="shared" si="27"/>
        <v>0</v>
      </c>
      <c r="I792" s="227" t="str">
        <f t="shared" si="28"/>
        <v>C</v>
      </c>
      <c r="J792" s="223" t="s">
        <v>1385</v>
      </c>
    </row>
    <row r="793" spans="1:10" s="213" customFormat="1" ht="15">
      <c r="A793" s="212">
        <f t="shared" ca="1" si="26"/>
        <v>919</v>
      </c>
      <c r="B793" s="249" t="s">
        <v>2469</v>
      </c>
      <c r="C793" s="250" t="s">
        <v>243</v>
      </c>
      <c r="D793" s="249" t="s">
        <v>1350</v>
      </c>
      <c r="E793" s="251" t="s">
        <v>340</v>
      </c>
      <c r="F793" s="252">
        <v>473</v>
      </c>
      <c r="G793" s="254"/>
      <c r="H793" s="226">
        <f t="shared" si="27"/>
        <v>0</v>
      </c>
      <c r="I793" s="227" t="str">
        <f t="shared" si="28"/>
        <v>C</v>
      </c>
      <c r="J793" s="223" t="s">
        <v>1385</v>
      </c>
    </row>
    <row r="794" spans="1:10" s="213" customFormat="1" ht="15">
      <c r="A794" s="212">
        <f t="shared" ca="1" si="26"/>
        <v>920</v>
      </c>
      <c r="B794" s="249" t="s">
        <v>2470</v>
      </c>
      <c r="C794" s="250" t="s">
        <v>243</v>
      </c>
      <c r="D794" s="249" t="s">
        <v>1351</v>
      </c>
      <c r="E794" s="251" t="s">
        <v>340</v>
      </c>
      <c r="F794" s="252">
        <v>204</v>
      </c>
      <c r="G794" s="254"/>
      <c r="H794" s="226">
        <f t="shared" si="27"/>
        <v>0</v>
      </c>
      <c r="I794" s="227" t="str">
        <f t="shared" si="28"/>
        <v>C</v>
      </c>
      <c r="J794" s="223" t="s">
        <v>1385</v>
      </c>
    </row>
    <row r="795" spans="1:10" s="213" customFormat="1" ht="15">
      <c r="A795" s="212">
        <f t="shared" ca="1" si="26"/>
        <v>921</v>
      </c>
      <c r="B795" s="249" t="s">
        <v>2470</v>
      </c>
      <c r="C795" s="250" t="s">
        <v>243</v>
      </c>
      <c r="D795" s="249" t="s">
        <v>1351</v>
      </c>
      <c r="E795" s="251" t="s">
        <v>340</v>
      </c>
      <c r="F795" s="252">
        <v>262</v>
      </c>
      <c r="G795" s="254"/>
      <c r="H795" s="226">
        <f t="shared" si="27"/>
        <v>0</v>
      </c>
      <c r="I795" s="227" t="str">
        <f t="shared" si="28"/>
        <v>C</v>
      </c>
      <c r="J795" s="223" t="s">
        <v>1385</v>
      </c>
    </row>
    <row r="796" spans="1:10" s="213" customFormat="1" ht="15">
      <c r="A796" s="212">
        <f t="shared" ca="1" si="26"/>
        <v>922</v>
      </c>
      <c r="B796" s="249" t="s">
        <v>2471</v>
      </c>
      <c r="C796" s="250" t="s">
        <v>243</v>
      </c>
      <c r="D796" s="249" t="s">
        <v>1352</v>
      </c>
      <c r="E796" s="251" t="s">
        <v>340</v>
      </c>
      <c r="F796" s="252">
        <v>242</v>
      </c>
      <c r="G796" s="254"/>
      <c r="H796" s="226">
        <f t="shared" si="27"/>
        <v>0</v>
      </c>
      <c r="I796" s="227" t="str">
        <f t="shared" si="28"/>
        <v>C</v>
      </c>
      <c r="J796" s="223" t="s">
        <v>1385</v>
      </c>
    </row>
    <row r="797" spans="1:10" s="213" customFormat="1" ht="15">
      <c r="A797" s="212">
        <f t="shared" ca="1" si="26"/>
        <v>923</v>
      </c>
      <c r="B797" s="249" t="s">
        <v>2471</v>
      </c>
      <c r="C797" s="250" t="s">
        <v>243</v>
      </c>
      <c r="D797" s="249" t="s">
        <v>1352</v>
      </c>
      <c r="E797" s="251" t="s">
        <v>340</v>
      </c>
      <c r="F797" s="252">
        <v>382</v>
      </c>
      <c r="G797" s="254"/>
      <c r="H797" s="226">
        <f t="shared" si="27"/>
        <v>0</v>
      </c>
      <c r="I797" s="227" t="str">
        <f t="shared" si="28"/>
        <v>C</v>
      </c>
      <c r="J797" s="223" t="s">
        <v>1385</v>
      </c>
    </row>
    <row r="798" spans="1:10" s="213" customFormat="1" ht="15">
      <c r="A798" s="212">
        <f t="shared" ca="1" si="26"/>
        <v>924</v>
      </c>
      <c r="B798" s="249" t="s">
        <v>2472</v>
      </c>
      <c r="C798" s="250" t="s">
        <v>243</v>
      </c>
      <c r="D798" s="249" t="s">
        <v>1353</v>
      </c>
      <c r="E798" s="251" t="s">
        <v>340</v>
      </c>
      <c r="F798" s="252">
        <v>46</v>
      </c>
      <c r="G798" s="254"/>
      <c r="H798" s="226">
        <f t="shared" si="27"/>
        <v>0</v>
      </c>
      <c r="I798" s="227" t="str">
        <f t="shared" si="28"/>
        <v>C</v>
      </c>
      <c r="J798" s="223" t="s">
        <v>1385</v>
      </c>
    </row>
    <row r="799" spans="1:10" s="213" customFormat="1" ht="15">
      <c r="A799" s="212">
        <f t="shared" ca="1" si="26"/>
        <v>925</v>
      </c>
      <c r="B799" s="249" t="s">
        <v>2472</v>
      </c>
      <c r="C799" s="250" t="s">
        <v>243</v>
      </c>
      <c r="D799" s="249" t="s">
        <v>1353</v>
      </c>
      <c r="E799" s="251" t="s">
        <v>340</v>
      </c>
      <c r="F799" s="252">
        <v>71</v>
      </c>
      <c r="G799" s="254"/>
      <c r="H799" s="226">
        <f t="shared" si="27"/>
        <v>0</v>
      </c>
      <c r="I799" s="227" t="str">
        <f t="shared" si="28"/>
        <v>C</v>
      </c>
      <c r="J799" s="223" t="s">
        <v>1385</v>
      </c>
    </row>
    <row r="800" spans="1:10" s="213" customFormat="1" ht="15">
      <c r="A800" s="212">
        <f t="shared" ca="1" si="26"/>
        <v>926</v>
      </c>
      <c r="B800" s="249" t="s">
        <v>2473</v>
      </c>
      <c r="C800" s="250" t="s">
        <v>243</v>
      </c>
      <c r="D800" s="249" t="s">
        <v>1354</v>
      </c>
      <c r="E800" s="251" t="s">
        <v>340</v>
      </c>
      <c r="F800" s="252">
        <v>217</v>
      </c>
      <c r="G800" s="254"/>
      <c r="H800" s="226">
        <f t="shared" si="27"/>
        <v>0</v>
      </c>
      <c r="I800" s="227" t="str">
        <f t="shared" si="28"/>
        <v>C</v>
      </c>
      <c r="J800" s="223" t="s">
        <v>1385</v>
      </c>
    </row>
    <row r="801" spans="1:10" s="213" customFormat="1" ht="15">
      <c r="A801" s="212">
        <f t="shared" ca="1" si="26"/>
        <v>927</v>
      </c>
      <c r="B801" s="249" t="s">
        <v>2473</v>
      </c>
      <c r="C801" s="250" t="s">
        <v>243</v>
      </c>
      <c r="D801" s="249" t="s">
        <v>1354</v>
      </c>
      <c r="E801" s="251" t="s">
        <v>340</v>
      </c>
      <c r="F801" s="252">
        <v>252</v>
      </c>
      <c r="G801" s="254"/>
      <c r="H801" s="226">
        <f t="shared" si="27"/>
        <v>0</v>
      </c>
      <c r="I801" s="227" t="str">
        <f t="shared" si="28"/>
        <v>C</v>
      </c>
      <c r="J801" s="223" t="s">
        <v>1385</v>
      </c>
    </row>
    <row r="802" spans="1:10" s="213" customFormat="1" ht="15">
      <c r="A802" s="212">
        <f t="shared" ca="1" si="26"/>
        <v>928</v>
      </c>
      <c r="B802" s="249" t="s">
        <v>2474</v>
      </c>
      <c r="C802" s="250" t="s">
        <v>243</v>
      </c>
      <c r="D802" s="249" t="s">
        <v>1355</v>
      </c>
      <c r="E802" s="251" t="s">
        <v>340</v>
      </c>
      <c r="F802" s="252">
        <v>37</v>
      </c>
      <c r="G802" s="254"/>
      <c r="H802" s="226">
        <f t="shared" si="27"/>
        <v>0</v>
      </c>
      <c r="I802" s="227" t="str">
        <f t="shared" si="28"/>
        <v>C</v>
      </c>
      <c r="J802" s="223" t="s">
        <v>1385</v>
      </c>
    </row>
    <row r="803" spans="1:10" s="213" customFormat="1" ht="15">
      <c r="A803" s="212">
        <f t="shared" ca="1" si="26"/>
        <v>929</v>
      </c>
      <c r="B803" s="249" t="s">
        <v>2474</v>
      </c>
      <c r="C803" s="250" t="s">
        <v>243</v>
      </c>
      <c r="D803" s="249" t="s">
        <v>1355</v>
      </c>
      <c r="E803" s="251" t="s">
        <v>340</v>
      </c>
      <c r="F803" s="252">
        <v>11</v>
      </c>
      <c r="G803" s="254"/>
      <c r="H803" s="226">
        <f t="shared" si="27"/>
        <v>0</v>
      </c>
      <c r="I803" s="227" t="str">
        <f t="shared" si="28"/>
        <v>C</v>
      </c>
      <c r="J803" s="223" t="s">
        <v>1385</v>
      </c>
    </row>
    <row r="804" spans="1:10" s="213" customFormat="1" ht="15">
      <c r="A804" s="212">
        <f t="shared" ca="1" si="26"/>
        <v>930</v>
      </c>
      <c r="B804" s="249" t="s">
        <v>2475</v>
      </c>
      <c r="C804" s="250" t="s">
        <v>243</v>
      </c>
      <c r="D804" s="249" t="s">
        <v>1356</v>
      </c>
      <c r="E804" s="251" t="s">
        <v>340</v>
      </c>
      <c r="F804" s="252">
        <v>58</v>
      </c>
      <c r="G804" s="254"/>
      <c r="H804" s="226">
        <f t="shared" si="27"/>
        <v>0</v>
      </c>
      <c r="I804" s="227" t="str">
        <f t="shared" si="28"/>
        <v>C</v>
      </c>
      <c r="J804" s="223" t="s">
        <v>1385</v>
      </c>
    </row>
    <row r="805" spans="1:10" s="213" customFormat="1" ht="15">
      <c r="A805" s="212">
        <f t="shared" ca="1" si="26"/>
        <v>931</v>
      </c>
      <c r="B805" s="249" t="s">
        <v>2476</v>
      </c>
      <c r="C805" s="250" t="s">
        <v>243</v>
      </c>
      <c r="D805" s="249" t="s">
        <v>1357</v>
      </c>
      <c r="E805" s="251" t="s">
        <v>340</v>
      </c>
      <c r="F805" s="252">
        <v>359</v>
      </c>
      <c r="G805" s="254"/>
      <c r="H805" s="226">
        <f t="shared" si="27"/>
        <v>0</v>
      </c>
      <c r="I805" s="227" t="str">
        <f t="shared" si="28"/>
        <v>C</v>
      </c>
      <c r="J805" s="223" t="s">
        <v>1385</v>
      </c>
    </row>
    <row r="806" spans="1:10" s="213" customFormat="1" ht="15">
      <c r="A806" s="212">
        <f t="shared" ref="A806:A869" ca="1" si="29">+IF(NOT(ISBLANK(INDIRECT("e"&amp;ROW()))),MAX(INDIRECT("a$18:A"&amp;ROW()-1))+1,"")</f>
        <v>932</v>
      </c>
      <c r="B806" s="249" t="s">
        <v>2476</v>
      </c>
      <c r="C806" s="250" t="s">
        <v>243</v>
      </c>
      <c r="D806" s="249" t="s">
        <v>1357</v>
      </c>
      <c r="E806" s="251" t="s">
        <v>340</v>
      </c>
      <c r="F806" s="252">
        <v>240</v>
      </c>
      <c r="G806" s="254"/>
      <c r="H806" s="226">
        <f t="shared" si="27"/>
        <v>0</v>
      </c>
      <c r="I806" s="227" t="str">
        <f t="shared" si="28"/>
        <v>C</v>
      </c>
      <c r="J806" s="223" t="s">
        <v>1385</v>
      </c>
    </row>
    <row r="807" spans="1:10" s="213" customFormat="1" ht="15">
      <c r="A807" s="212">
        <f t="shared" ca="1" si="29"/>
        <v>933</v>
      </c>
      <c r="B807" s="249" t="s">
        <v>2477</v>
      </c>
      <c r="C807" s="250" t="s">
        <v>243</v>
      </c>
      <c r="D807" s="249" t="s">
        <v>1358</v>
      </c>
      <c r="E807" s="251" t="s">
        <v>340</v>
      </c>
      <c r="F807" s="252">
        <v>2.5</v>
      </c>
      <c r="G807" s="254"/>
      <c r="H807" s="226">
        <f t="shared" si="27"/>
        <v>0</v>
      </c>
      <c r="I807" s="227" t="str">
        <f t="shared" si="28"/>
        <v>C</v>
      </c>
      <c r="J807" s="223" t="s">
        <v>1385</v>
      </c>
    </row>
    <row r="808" spans="1:10" s="213" customFormat="1" ht="15">
      <c r="A808" s="212">
        <f t="shared" ca="1" si="29"/>
        <v>934</v>
      </c>
      <c r="B808" s="249" t="s">
        <v>2478</v>
      </c>
      <c r="C808" s="250" t="s">
        <v>243</v>
      </c>
      <c r="D808" s="249" t="s">
        <v>1359</v>
      </c>
      <c r="E808" s="251" t="s">
        <v>340</v>
      </c>
      <c r="F808" s="252">
        <v>394</v>
      </c>
      <c r="G808" s="254"/>
      <c r="H808" s="226">
        <f t="shared" si="27"/>
        <v>0</v>
      </c>
      <c r="I808" s="227" t="str">
        <f t="shared" si="28"/>
        <v>C</v>
      </c>
      <c r="J808" s="223" t="s">
        <v>1385</v>
      </c>
    </row>
    <row r="809" spans="1:10" s="213" customFormat="1" ht="15">
      <c r="A809" s="212">
        <f t="shared" ca="1" si="29"/>
        <v>935</v>
      </c>
      <c r="B809" s="249" t="s">
        <v>2478</v>
      </c>
      <c r="C809" s="250" t="s">
        <v>243</v>
      </c>
      <c r="D809" s="249" t="s">
        <v>1359</v>
      </c>
      <c r="E809" s="251" t="s">
        <v>340</v>
      </c>
      <c r="F809" s="252">
        <v>295</v>
      </c>
      <c r="G809" s="254"/>
      <c r="H809" s="226">
        <f t="shared" si="27"/>
        <v>0</v>
      </c>
      <c r="I809" s="227" t="str">
        <f t="shared" si="28"/>
        <v>C</v>
      </c>
      <c r="J809" s="223" t="s">
        <v>1385</v>
      </c>
    </row>
    <row r="810" spans="1:10" s="213" customFormat="1" ht="15">
      <c r="A810" s="212">
        <f t="shared" ca="1" si="29"/>
        <v>936</v>
      </c>
      <c r="B810" s="249" t="s">
        <v>2479</v>
      </c>
      <c r="C810" s="250" t="s">
        <v>243</v>
      </c>
      <c r="D810" s="249" t="s">
        <v>1360</v>
      </c>
      <c r="E810" s="251" t="s">
        <v>340</v>
      </c>
      <c r="F810" s="252">
        <v>11</v>
      </c>
      <c r="G810" s="254"/>
      <c r="H810" s="226">
        <f t="shared" si="27"/>
        <v>0</v>
      </c>
      <c r="I810" s="227" t="str">
        <f t="shared" si="28"/>
        <v>C</v>
      </c>
      <c r="J810" s="223" t="s">
        <v>1385</v>
      </c>
    </row>
    <row r="811" spans="1:10" s="213" customFormat="1" ht="15">
      <c r="A811" s="212">
        <f t="shared" ca="1" si="29"/>
        <v>937</v>
      </c>
      <c r="B811" s="249" t="s">
        <v>2480</v>
      </c>
      <c r="C811" s="250" t="s">
        <v>243</v>
      </c>
      <c r="D811" s="249" t="s">
        <v>1361</v>
      </c>
      <c r="E811" s="251" t="s">
        <v>340</v>
      </c>
      <c r="F811" s="252">
        <v>805</v>
      </c>
      <c r="G811" s="254"/>
      <c r="H811" s="226">
        <f t="shared" si="27"/>
        <v>0</v>
      </c>
      <c r="I811" s="227" t="str">
        <f t="shared" si="28"/>
        <v>C</v>
      </c>
      <c r="J811" s="223" t="s">
        <v>1385</v>
      </c>
    </row>
    <row r="812" spans="1:10" s="213" customFormat="1" ht="15">
      <c r="A812" s="212">
        <f t="shared" ca="1" si="29"/>
        <v>938</v>
      </c>
      <c r="B812" s="249" t="s">
        <v>2480</v>
      </c>
      <c r="C812" s="250" t="s">
        <v>243</v>
      </c>
      <c r="D812" s="249" t="s">
        <v>1361</v>
      </c>
      <c r="E812" s="251" t="s">
        <v>340</v>
      </c>
      <c r="F812" s="252">
        <v>411</v>
      </c>
      <c r="G812" s="254"/>
      <c r="H812" s="226">
        <f t="shared" si="27"/>
        <v>0</v>
      </c>
      <c r="I812" s="227" t="str">
        <f t="shared" si="28"/>
        <v>C</v>
      </c>
      <c r="J812" s="223" t="s">
        <v>1385</v>
      </c>
    </row>
    <row r="813" spans="1:10" s="213" customFormat="1" ht="15">
      <c r="A813" s="212">
        <f t="shared" ca="1" si="29"/>
        <v>939</v>
      </c>
      <c r="B813" s="249" t="s">
        <v>2481</v>
      </c>
      <c r="C813" s="250" t="s">
        <v>243</v>
      </c>
      <c r="D813" s="249" t="s">
        <v>1362</v>
      </c>
      <c r="E813" s="251" t="s">
        <v>340</v>
      </c>
      <c r="F813" s="252">
        <v>80</v>
      </c>
      <c r="G813" s="254"/>
      <c r="H813" s="226">
        <f t="shared" si="27"/>
        <v>0</v>
      </c>
      <c r="I813" s="227" t="str">
        <f t="shared" si="28"/>
        <v>C</v>
      </c>
      <c r="J813" s="223" t="s">
        <v>1385</v>
      </c>
    </row>
    <row r="814" spans="1:10" s="213" customFormat="1" ht="15">
      <c r="A814" s="212">
        <f t="shared" ca="1" si="29"/>
        <v>940</v>
      </c>
      <c r="B814" s="249" t="s">
        <v>2481</v>
      </c>
      <c r="C814" s="250" t="s">
        <v>243</v>
      </c>
      <c r="D814" s="249" t="s">
        <v>1362</v>
      </c>
      <c r="E814" s="251" t="s">
        <v>340</v>
      </c>
      <c r="F814" s="252">
        <v>224</v>
      </c>
      <c r="G814" s="254"/>
      <c r="H814" s="226">
        <f t="shared" si="27"/>
        <v>0</v>
      </c>
      <c r="I814" s="227" t="str">
        <f t="shared" si="28"/>
        <v>C</v>
      </c>
      <c r="J814" s="223" t="s">
        <v>1385</v>
      </c>
    </row>
    <row r="815" spans="1:10" s="213" customFormat="1" ht="15">
      <c r="A815" s="212">
        <f t="shared" ca="1" si="29"/>
        <v>941</v>
      </c>
      <c r="B815" s="249" t="s">
        <v>2482</v>
      </c>
      <c r="C815" s="250" t="s">
        <v>243</v>
      </c>
      <c r="D815" s="249" t="s">
        <v>1363</v>
      </c>
      <c r="E815" s="251" t="s">
        <v>340</v>
      </c>
      <c r="F815" s="252">
        <v>71</v>
      </c>
      <c r="G815" s="254"/>
      <c r="H815" s="226">
        <f t="shared" si="27"/>
        <v>0</v>
      </c>
      <c r="I815" s="227" t="str">
        <f t="shared" si="28"/>
        <v>C</v>
      </c>
      <c r="J815" s="223" t="s">
        <v>1385</v>
      </c>
    </row>
    <row r="816" spans="1:10" s="213" customFormat="1" ht="15">
      <c r="A816" s="212">
        <f t="shared" ca="1" si="29"/>
        <v>942</v>
      </c>
      <c r="B816" s="249" t="s">
        <v>2482</v>
      </c>
      <c r="C816" s="250" t="s">
        <v>243</v>
      </c>
      <c r="D816" s="249" t="s">
        <v>1363</v>
      </c>
      <c r="E816" s="251" t="s">
        <v>340</v>
      </c>
      <c r="F816" s="252">
        <v>241</v>
      </c>
      <c r="G816" s="254"/>
      <c r="H816" s="226">
        <f t="shared" si="27"/>
        <v>0</v>
      </c>
      <c r="I816" s="227" t="str">
        <f t="shared" si="28"/>
        <v>C</v>
      </c>
      <c r="J816" s="223" t="s">
        <v>1385</v>
      </c>
    </row>
    <row r="817" spans="1:10" s="213" customFormat="1" ht="15">
      <c r="A817" s="212">
        <f t="shared" ca="1" si="29"/>
        <v>943</v>
      </c>
      <c r="B817" s="249" t="s">
        <v>2483</v>
      </c>
      <c r="C817" s="250" t="s">
        <v>243</v>
      </c>
      <c r="D817" s="249" t="s">
        <v>1364</v>
      </c>
      <c r="E817" s="251" t="s">
        <v>340</v>
      </c>
      <c r="F817" s="252">
        <v>390</v>
      </c>
      <c r="G817" s="254"/>
      <c r="H817" s="226">
        <f t="shared" si="27"/>
        <v>0</v>
      </c>
      <c r="I817" s="227" t="str">
        <f t="shared" si="28"/>
        <v>C</v>
      </c>
      <c r="J817" s="223" t="s">
        <v>1385</v>
      </c>
    </row>
    <row r="818" spans="1:10" s="213" customFormat="1" ht="15">
      <c r="A818" s="212">
        <f t="shared" ca="1" si="29"/>
        <v>944</v>
      </c>
      <c r="B818" s="249" t="s">
        <v>2483</v>
      </c>
      <c r="C818" s="250" t="s">
        <v>243</v>
      </c>
      <c r="D818" s="249" t="s">
        <v>1364</v>
      </c>
      <c r="E818" s="251" t="s">
        <v>340</v>
      </c>
      <c r="F818" s="252">
        <v>61</v>
      </c>
      <c r="G818" s="254"/>
      <c r="H818" s="226">
        <f t="shared" si="27"/>
        <v>0</v>
      </c>
      <c r="I818" s="227" t="str">
        <f t="shared" si="28"/>
        <v>C</v>
      </c>
      <c r="J818" s="223" t="s">
        <v>1385</v>
      </c>
    </row>
    <row r="819" spans="1:10" s="213" customFormat="1" ht="15">
      <c r="A819" s="212">
        <f t="shared" ca="1" si="29"/>
        <v>945</v>
      </c>
      <c r="B819" s="249" t="s">
        <v>2484</v>
      </c>
      <c r="C819" s="250" t="s">
        <v>243</v>
      </c>
      <c r="D819" s="249" t="s">
        <v>1365</v>
      </c>
      <c r="E819" s="251" t="s">
        <v>340</v>
      </c>
      <c r="F819" s="252">
        <v>41</v>
      </c>
      <c r="G819" s="254"/>
      <c r="H819" s="226">
        <f t="shared" si="27"/>
        <v>0</v>
      </c>
      <c r="I819" s="227" t="str">
        <f t="shared" si="28"/>
        <v>C</v>
      </c>
      <c r="J819" s="223" t="s">
        <v>1385</v>
      </c>
    </row>
    <row r="820" spans="1:10" s="213" customFormat="1" ht="15">
      <c r="A820" s="212">
        <f t="shared" ca="1" si="29"/>
        <v>946</v>
      </c>
      <c r="B820" s="249" t="s">
        <v>2484</v>
      </c>
      <c r="C820" s="250" t="s">
        <v>243</v>
      </c>
      <c r="D820" s="249" t="s">
        <v>1365</v>
      </c>
      <c r="E820" s="251" t="s">
        <v>340</v>
      </c>
      <c r="F820" s="252">
        <v>8</v>
      </c>
      <c r="G820" s="254"/>
      <c r="H820" s="226">
        <f t="shared" si="27"/>
        <v>0</v>
      </c>
      <c r="I820" s="227" t="str">
        <f t="shared" si="28"/>
        <v>C</v>
      </c>
      <c r="J820" s="223" t="s">
        <v>1385</v>
      </c>
    </row>
    <row r="821" spans="1:10" s="213" customFormat="1" ht="15">
      <c r="A821" s="212">
        <f t="shared" ca="1" si="29"/>
        <v>947</v>
      </c>
      <c r="B821" s="249" t="s">
        <v>2485</v>
      </c>
      <c r="C821" s="250" t="s">
        <v>243</v>
      </c>
      <c r="D821" s="249" t="s">
        <v>1366</v>
      </c>
      <c r="E821" s="251" t="s">
        <v>340</v>
      </c>
      <c r="F821" s="252">
        <v>15</v>
      </c>
      <c r="G821" s="254"/>
      <c r="H821" s="226">
        <f t="shared" si="27"/>
        <v>0</v>
      </c>
      <c r="I821" s="227" t="str">
        <f t="shared" si="28"/>
        <v>C</v>
      </c>
      <c r="J821" s="223" t="s">
        <v>1385</v>
      </c>
    </row>
    <row r="822" spans="1:10" s="213" customFormat="1" ht="15">
      <c r="A822" s="212">
        <f t="shared" ca="1" si="29"/>
        <v>948</v>
      </c>
      <c r="B822" s="249" t="s">
        <v>2485</v>
      </c>
      <c r="C822" s="250" t="s">
        <v>243</v>
      </c>
      <c r="D822" s="249" t="s">
        <v>1366</v>
      </c>
      <c r="E822" s="251" t="s">
        <v>340</v>
      </c>
      <c r="F822" s="252">
        <v>81</v>
      </c>
      <c r="G822" s="254"/>
      <c r="H822" s="226">
        <f t="shared" si="27"/>
        <v>0</v>
      </c>
      <c r="I822" s="227" t="str">
        <f t="shared" si="28"/>
        <v>C</v>
      </c>
      <c r="J822" s="223" t="s">
        <v>1385</v>
      </c>
    </row>
    <row r="823" spans="1:10" s="213" customFormat="1" ht="15">
      <c r="A823" s="212">
        <f t="shared" ca="1" si="29"/>
        <v>949</v>
      </c>
      <c r="B823" s="249" t="s">
        <v>2486</v>
      </c>
      <c r="C823" s="250" t="s">
        <v>243</v>
      </c>
      <c r="D823" s="249" t="s">
        <v>1367</v>
      </c>
      <c r="E823" s="251" t="s">
        <v>340</v>
      </c>
      <c r="F823" s="252">
        <v>78</v>
      </c>
      <c r="G823" s="254"/>
      <c r="H823" s="226">
        <f t="shared" si="27"/>
        <v>0</v>
      </c>
      <c r="I823" s="227" t="str">
        <f t="shared" si="28"/>
        <v>C</v>
      </c>
      <c r="J823" s="223" t="s">
        <v>1385</v>
      </c>
    </row>
    <row r="824" spans="1:10" s="213" customFormat="1" ht="30">
      <c r="A824" s="212">
        <f t="shared" ca="1" si="29"/>
        <v>950</v>
      </c>
      <c r="B824" s="249" t="s">
        <v>2487</v>
      </c>
      <c r="C824" s="250" t="s">
        <v>243</v>
      </c>
      <c r="D824" s="249" t="s">
        <v>1368</v>
      </c>
      <c r="E824" s="251" t="s">
        <v>2333</v>
      </c>
      <c r="F824" s="252">
        <v>6</v>
      </c>
      <c r="G824" s="254"/>
      <c r="H824" s="226">
        <f t="shared" si="27"/>
        <v>0</v>
      </c>
      <c r="I824" s="227" t="str">
        <f t="shared" si="28"/>
        <v>C</v>
      </c>
      <c r="J824" s="223" t="s">
        <v>1385</v>
      </c>
    </row>
    <row r="825" spans="1:10" s="213" customFormat="1" ht="30">
      <c r="A825" s="212">
        <f t="shared" ca="1" si="29"/>
        <v>951</v>
      </c>
      <c r="B825" s="249" t="s">
        <v>2487</v>
      </c>
      <c r="C825" s="250" t="s">
        <v>243</v>
      </c>
      <c r="D825" s="249" t="s">
        <v>1368</v>
      </c>
      <c r="E825" s="251" t="s">
        <v>2333</v>
      </c>
      <c r="F825" s="252">
        <v>20</v>
      </c>
      <c r="G825" s="254"/>
      <c r="H825" s="226">
        <f t="shared" si="27"/>
        <v>0</v>
      </c>
      <c r="I825" s="227" t="str">
        <f t="shared" si="28"/>
        <v>C</v>
      </c>
      <c r="J825" s="223" t="s">
        <v>1385</v>
      </c>
    </row>
    <row r="826" spans="1:10" s="213" customFormat="1" ht="15">
      <c r="A826" s="212">
        <f t="shared" ca="1" si="29"/>
        <v>952</v>
      </c>
      <c r="B826" s="249" t="s">
        <v>2488</v>
      </c>
      <c r="C826" s="250" t="s">
        <v>243</v>
      </c>
      <c r="D826" s="249" t="s">
        <v>1369</v>
      </c>
      <c r="E826" s="251" t="s">
        <v>2333</v>
      </c>
      <c r="F826" s="252">
        <v>6</v>
      </c>
      <c r="G826" s="254"/>
      <c r="H826" s="226">
        <f t="shared" si="27"/>
        <v>0</v>
      </c>
      <c r="I826" s="227" t="str">
        <f t="shared" si="28"/>
        <v>C</v>
      </c>
      <c r="J826" s="223" t="s">
        <v>1385</v>
      </c>
    </row>
    <row r="827" spans="1:10" s="213" customFormat="1" ht="15">
      <c r="A827" s="212">
        <f t="shared" ca="1" si="29"/>
        <v>953</v>
      </c>
      <c r="B827" s="249" t="s">
        <v>2488</v>
      </c>
      <c r="C827" s="250" t="s">
        <v>243</v>
      </c>
      <c r="D827" s="249" t="s">
        <v>1369</v>
      </c>
      <c r="E827" s="251" t="s">
        <v>2333</v>
      </c>
      <c r="F827" s="252">
        <v>11</v>
      </c>
      <c r="G827" s="254"/>
      <c r="H827" s="226">
        <f t="shared" si="27"/>
        <v>0</v>
      </c>
      <c r="I827" s="227" t="str">
        <f t="shared" si="28"/>
        <v>C</v>
      </c>
      <c r="J827" s="223" t="s">
        <v>1385</v>
      </c>
    </row>
    <row r="828" spans="1:10" s="213" customFormat="1" ht="15">
      <c r="A828" s="212">
        <f t="shared" ca="1" si="29"/>
        <v>954</v>
      </c>
      <c r="B828" s="249" t="s">
        <v>2489</v>
      </c>
      <c r="C828" s="250" t="s">
        <v>243</v>
      </c>
      <c r="D828" s="249" t="s">
        <v>1370</v>
      </c>
      <c r="E828" s="251" t="s">
        <v>2333</v>
      </c>
      <c r="F828" s="252">
        <v>55</v>
      </c>
      <c r="G828" s="254"/>
      <c r="H828" s="226">
        <f t="shared" si="27"/>
        <v>0</v>
      </c>
      <c r="I828" s="227" t="str">
        <f t="shared" si="28"/>
        <v>C</v>
      </c>
      <c r="J828" s="223" t="s">
        <v>1385</v>
      </c>
    </row>
    <row r="829" spans="1:10" s="213" customFormat="1" ht="15">
      <c r="A829" s="212">
        <f t="shared" ca="1" si="29"/>
        <v>955</v>
      </c>
      <c r="B829" s="249" t="s">
        <v>2489</v>
      </c>
      <c r="C829" s="250" t="s">
        <v>243</v>
      </c>
      <c r="D829" s="249" t="s">
        <v>1370</v>
      </c>
      <c r="E829" s="251" t="s">
        <v>2333</v>
      </c>
      <c r="F829" s="252">
        <v>41</v>
      </c>
      <c r="G829" s="254"/>
      <c r="H829" s="226">
        <f t="shared" si="27"/>
        <v>0</v>
      </c>
      <c r="I829" s="227" t="str">
        <f t="shared" si="28"/>
        <v>C</v>
      </c>
      <c r="J829" s="223" t="s">
        <v>1385</v>
      </c>
    </row>
    <row r="830" spans="1:10" s="213" customFormat="1" ht="15">
      <c r="A830" s="212">
        <f t="shared" ca="1" si="29"/>
        <v>956</v>
      </c>
      <c r="B830" s="249" t="s">
        <v>2490</v>
      </c>
      <c r="C830" s="250" t="s">
        <v>243</v>
      </c>
      <c r="D830" s="249" t="s">
        <v>1371</v>
      </c>
      <c r="E830" s="251" t="s">
        <v>2333</v>
      </c>
      <c r="F830" s="252">
        <v>34</v>
      </c>
      <c r="G830" s="254"/>
      <c r="H830" s="226">
        <f t="shared" si="27"/>
        <v>0</v>
      </c>
      <c r="I830" s="227" t="str">
        <f t="shared" si="28"/>
        <v>C</v>
      </c>
      <c r="J830" s="223" t="s">
        <v>1385</v>
      </c>
    </row>
    <row r="831" spans="1:10" s="213" customFormat="1" ht="15">
      <c r="A831" s="212">
        <f t="shared" ca="1" si="29"/>
        <v>957</v>
      </c>
      <c r="B831" s="249" t="s">
        <v>2491</v>
      </c>
      <c r="C831" s="250" t="s">
        <v>243</v>
      </c>
      <c r="D831" s="249" t="s">
        <v>1372</v>
      </c>
      <c r="E831" s="251" t="s">
        <v>2333</v>
      </c>
      <c r="F831" s="252">
        <v>2</v>
      </c>
      <c r="G831" s="254"/>
      <c r="H831" s="226">
        <f t="shared" si="27"/>
        <v>0</v>
      </c>
      <c r="I831" s="227" t="str">
        <f t="shared" si="28"/>
        <v>C</v>
      </c>
      <c r="J831" s="223" t="s">
        <v>1385</v>
      </c>
    </row>
    <row r="832" spans="1:10" s="213" customFormat="1" ht="15">
      <c r="A832" s="212">
        <f t="shared" ca="1" si="29"/>
        <v>958</v>
      </c>
      <c r="B832" s="249" t="s">
        <v>2492</v>
      </c>
      <c r="C832" s="250" t="s">
        <v>243</v>
      </c>
      <c r="D832" s="249" t="s">
        <v>1373</v>
      </c>
      <c r="E832" s="251" t="s">
        <v>2333</v>
      </c>
      <c r="F832" s="252">
        <v>5</v>
      </c>
      <c r="G832" s="254"/>
      <c r="H832" s="226">
        <f t="shared" si="27"/>
        <v>0</v>
      </c>
      <c r="I832" s="227" t="str">
        <f t="shared" si="28"/>
        <v>C</v>
      </c>
      <c r="J832" s="223" t="s">
        <v>1385</v>
      </c>
    </row>
    <row r="833" spans="1:10" s="213" customFormat="1" ht="15">
      <c r="A833" s="212">
        <f t="shared" ca="1" si="29"/>
        <v>959</v>
      </c>
      <c r="B833" s="249" t="s">
        <v>2492</v>
      </c>
      <c r="C833" s="250" t="s">
        <v>243</v>
      </c>
      <c r="D833" s="249" t="s">
        <v>1373</v>
      </c>
      <c r="E833" s="251" t="s">
        <v>2333</v>
      </c>
      <c r="F833" s="252">
        <v>5</v>
      </c>
      <c r="G833" s="254"/>
      <c r="H833" s="226">
        <f t="shared" si="27"/>
        <v>0</v>
      </c>
      <c r="I833" s="227" t="str">
        <f t="shared" si="28"/>
        <v>C</v>
      </c>
      <c r="J833" s="223" t="s">
        <v>1385</v>
      </c>
    </row>
    <row r="834" spans="1:10" s="213" customFormat="1" ht="30">
      <c r="A834" s="212">
        <f t="shared" ca="1" si="29"/>
        <v>960</v>
      </c>
      <c r="B834" s="249" t="s">
        <v>2493</v>
      </c>
      <c r="C834" s="250" t="s">
        <v>243</v>
      </c>
      <c r="D834" s="249" t="s">
        <v>1374</v>
      </c>
      <c r="E834" s="251" t="s">
        <v>2333</v>
      </c>
      <c r="F834" s="252">
        <v>5</v>
      </c>
      <c r="G834" s="254"/>
      <c r="H834" s="226">
        <f t="shared" si="27"/>
        <v>0</v>
      </c>
      <c r="I834" s="227" t="str">
        <f t="shared" si="28"/>
        <v>C</v>
      </c>
      <c r="J834" s="223" t="s">
        <v>1385</v>
      </c>
    </row>
    <row r="835" spans="1:10" s="213" customFormat="1" ht="30">
      <c r="A835" s="212">
        <f t="shared" ca="1" si="29"/>
        <v>961</v>
      </c>
      <c r="B835" s="249" t="s">
        <v>2493</v>
      </c>
      <c r="C835" s="250" t="s">
        <v>243</v>
      </c>
      <c r="D835" s="249" t="s">
        <v>1374</v>
      </c>
      <c r="E835" s="251" t="s">
        <v>2333</v>
      </c>
      <c r="F835" s="252">
        <v>5</v>
      </c>
      <c r="G835" s="254"/>
      <c r="H835" s="226">
        <f t="shared" ref="H835:H1089" si="30">+IF(AND(F835="",G835=""),"",ROUND(F835*G835,2))</f>
        <v>0</v>
      </c>
      <c r="I835" s="227" t="str">
        <f t="shared" ref="I835:I1089" si="31">IF(E835&lt;&gt;"","C","")</f>
        <v>C</v>
      </c>
      <c r="J835" s="223" t="s">
        <v>1385</v>
      </c>
    </row>
    <row r="836" spans="1:10" s="213" customFormat="1" ht="30">
      <c r="A836" s="212">
        <f t="shared" ca="1" si="29"/>
        <v>962</v>
      </c>
      <c r="B836" s="249" t="s">
        <v>2494</v>
      </c>
      <c r="C836" s="250" t="s">
        <v>243</v>
      </c>
      <c r="D836" s="249" t="s">
        <v>1375</v>
      </c>
      <c r="E836" s="251" t="s">
        <v>2333</v>
      </c>
      <c r="F836" s="252">
        <v>32</v>
      </c>
      <c r="G836" s="254"/>
      <c r="H836" s="226">
        <f t="shared" si="30"/>
        <v>0</v>
      </c>
      <c r="I836" s="227" t="str">
        <f t="shared" si="31"/>
        <v>C</v>
      </c>
      <c r="J836" s="223" t="s">
        <v>1385</v>
      </c>
    </row>
    <row r="837" spans="1:10" s="213" customFormat="1" ht="30">
      <c r="A837" s="212">
        <f t="shared" ca="1" si="29"/>
        <v>963</v>
      </c>
      <c r="B837" s="249" t="s">
        <v>2494</v>
      </c>
      <c r="C837" s="250" t="s">
        <v>243</v>
      </c>
      <c r="D837" s="249" t="s">
        <v>1375</v>
      </c>
      <c r="E837" s="251" t="s">
        <v>2333</v>
      </c>
      <c r="F837" s="252">
        <v>20</v>
      </c>
      <c r="G837" s="254"/>
      <c r="H837" s="226">
        <f t="shared" si="30"/>
        <v>0</v>
      </c>
      <c r="I837" s="227" t="str">
        <f t="shared" si="31"/>
        <v>C</v>
      </c>
      <c r="J837" s="223" t="s">
        <v>1385</v>
      </c>
    </row>
    <row r="838" spans="1:10" s="213" customFormat="1" ht="15">
      <c r="A838" s="212">
        <f t="shared" ca="1" si="29"/>
        <v>964</v>
      </c>
      <c r="B838" s="249" t="s">
        <v>2495</v>
      </c>
      <c r="C838" s="250" t="s">
        <v>243</v>
      </c>
      <c r="D838" s="249" t="s">
        <v>1376</v>
      </c>
      <c r="E838" s="251" t="s">
        <v>2333</v>
      </c>
      <c r="F838" s="252">
        <v>5</v>
      </c>
      <c r="G838" s="254"/>
      <c r="H838" s="226">
        <f t="shared" si="30"/>
        <v>0</v>
      </c>
      <c r="I838" s="227" t="str">
        <f t="shared" si="31"/>
        <v>C</v>
      </c>
      <c r="J838" s="223" t="s">
        <v>1385</v>
      </c>
    </row>
    <row r="839" spans="1:10" s="213" customFormat="1" ht="15">
      <c r="A839" s="212">
        <f t="shared" ca="1" si="29"/>
        <v>965</v>
      </c>
      <c r="B839" s="249" t="s">
        <v>2495</v>
      </c>
      <c r="C839" s="250" t="s">
        <v>243</v>
      </c>
      <c r="D839" s="249" t="s">
        <v>1376</v>
      </c>
      <c r="E839" s="251" t="s">
        <v>2333</v>
      </c>
      <c r="F839" s="252">
        <v>3</v>
      </c>
      <c r="G839" s="254"/>
      <c r="H839" s="226">
        <f t="shared" si="30"/>
        <v>0</v>
      </c>
      <c r="I839" s="227" t="str">
        <f t="shared" si="31"/>
        <v>C</v>
      </c>
      <c r="J839" s="223" t="s">
        <v>1385</v>
      </c>
    </row>
    <row r="840" spans="1:10" s="213" customFormat="1" ht="15">
      <c r="A840" s="212">
        <f t="shared" ca="1" si="29"/>
        <v>966</v>
      </c>
      <c r="B840" s="249" t="s">
        <v>2496</v>
      </c>
      <c r="C840" s="250" t="s">
        <v>243</v>
      </c>
      <c r="D840" s="249" t="s">
        <v>1377</v>
      </c>
      <c r="E840" s="251" t="s">
        <v>2333</v>
      </c>
      <c r="F840" s="252">
        <v>5</v>
      </c>
      <c r="G840" s="254"/>
      <c r="H840" s="226">
        <f t="shared" si="30"/>
        <v>0</v>
      </c>
      <c r="I840" s="227" t="str">
        <f t="shared" si="31"/>
        <v>C</v>
      </c>
      <c r="J840" s="223" t="s">
        <v>1385</v>
      </c>
    </row>
    <row r="841" spans="1:10" s="213" customFormat="1" ht="15">
      <c r="A841" s="212">
        <f t="shared" ca="1" si="29"/>
        <v>967</v>
      </c>
      <c r="B841" s="249" t="s">
        <v>2496</v>
      </c>
      <c r="C841" s="250" t="s">
        <v>243</v>
      </c>
      <c r="D841" s="249" t="s">
        <v>1377</v>
      </c>
      <c r="E841" s="251" t="s">
        <v>2333</v>
      </c>
      <c r="F841" s="252">
        <v>5</v>
      </c>
      <c r="G841" s="254"/>
      <c r="H841" s="226">
        <f t="shared" si="30"/>
        <v>0</v>
      </c>
      <c r="I841" s="227" t="str">
        <f t="shared" si="31"/>
        <v>C</v>
      </c>
      <c r="J841" s="223" t="s">
        <v>1385</v>
      </c>
    </row>
    <row r="842" spans="1:10" s="213" customFormat="1" ht="15">
      <c r="A842" s="212">
        <f t="shared" ca="1" si="29"/>
        <v>968</v>
      </c>
      <c r="B842" s="249" t="s">
        <v>2497</v>
      </c>
      <c r="C842" s="250" t="s">
        <v>243</v>
      </c>
      <c r="D842" s="249" t="s">
        <v>1378</v>
      </c>
      <c r="E842" s="251" t="s">
        <v>2333</v>
      </c>
      <c r="F842" s="252">
        <v>5</v>
      </c>
      <c r="G842" s="254"/>
      <c r="H842" s="226">
        <f t="shared" si="30"/>
        <v>0</v>
      </c>
      <c r="I842" s="227" t="str">
        <f t="shared" si="31"/>
        <v>C</v>
      </c>
      <c r="J842" s="223" t="s">
        <v>1385</v>
      </c>
    </row>
    <row r="843" spans="1:10" s="213" customFormat="1" ht="15">
      <c r="A843" s="212">
        <f t="shared" ca="1" si="29"/>
        <v>969</v>
      </c>
      <c r="B843" s="249" t="s">
        <v>2497</v>
      </c>
      <c r="C843" s="250" t="s">
        <v>243</v>
      </c>
      <c r="D843" s="249" t="s">
        <v>1378</v>
      </c>
      <c r="E843" s="251" t="s">
        <v>2333</v>
      </c>
      <c r="F843" s="252">
        <v>5</v>
      </c>
      <c r="G843" s="254"/>
      <c r="H843" s="226">
        <f t="shared" si="30"/>
        <v>0</v>
      </c>
      <c r="I843" s="227" t="str">
        <f t="shared" si="31"/>
        <v>C</v>
      </c>
      <c r="J843" s="223" t="s">
        <v>1385</v>
      </c>
    </row>
    <row r="844" spans="1:10" s="213" customFormat="1" ht="15">
      <c r="A844" s="212">
        <f t="shared" ca="1" si="29"/>
        <v>970</v>
      </c>
      <c r="B844" s="249" t="s">
        <v>2498</v>
      </c>
      <c r="C844" s="250" t="s">
        <v>243</v>
      </c>
      <c r="D844" s="249" t="s">
        <v>1379</v>
      </c>
      <c r="E844" s="251" t="s">
        <v>2333</v>
      </c>
      <c r="F844" s="252">
        <v>5</v>
      </c>
      <c r="G844" s="254"/>
      <c r="H844" s="226">
        <f t="shared" si="30"/>
        <v>0</v>
      </c>
      <c r="I844" s="227" t="str">
        <f t="shared" si="31"/>
        <v>C</v>
      </c>
      <c r="J844" s="223" t="s">
        <v>1385</v>
      </c>
    </row>
    <row r="845" spans="1:10" s="213" customFormat="1" ht="15">
      <c r="A845" s="212">
        <f t="shared" ca="1" si="29"/>
        <v>971</v>
      </c>
      <c r="B845" s="249" t="s">
        <v>2498</v>
      </c>
      <c r="C845" s="250" t="s">
        <v>243</v>
      </c>
      <c r="D845" s="249" t="s">
        <v>1379</v>
      </c>
      <c r="E845" s="251" t="s">
        <v>2333</v>
      </c>
      <c r="F845" s="252">
        <v>5</v>
      </c>
      <c r="G845" s="254"/>
      <c r="H845" s="226">
        <f t="shared" si="30"/>
        <v>0</v>
      </c>
      <c r="I845" s="227" t="str">
        <f t="shared" si="31"/>
        <v>C</v>
      </c>
      <c r="J845" s="223" t="s">
        <v>1385</v>
      </c>
    </row>
    <row r="846" spans="1:10" s="213" customFormat="1" ht="15">
      <c r="A846" s="212">
        <f t="shared" ca="1" si="29"/>
        <v>972</v>
      </c>
      <c r="B846" s="249" t="s">
        <v>2499</v>
      </c>
      <c r="C846" s="250" t="s">
        <v>243</v>
      </c>
      <c r="D846" s="249" t="s">
        <v>1380</v>
      </c>
      <c r="E846" s="251" t="s">
        <v>2333</v>
      </c>
      <c r="F846" s="252">
        <v>1</v>
      </c>
      <c r="G846" s="254"/>
      <c r="H846" s="226">
        <f t="shared" si="30"/>
        <v>0</v>
      </c>
      <c r="I846" s="227" t="str">
        <f t="shared" si="31"/>
        <v>C</v>
      </c>
      <c r="J846" s="223" t="s">
        <v>1385</v>
      </c>
    </row>
    <row r="847" spans="1:10" s="213" customFormat="1" ht="15">
      <c r="A847" s="212">
        <f t="shared" ca="1" si="29"/>
        <v>973</v>
      </c>
      <c r="B847" s="249" t="s">
        <v>2500</v>
      </c>
      <c r="C847" s="250" t="s">
        <v>243</v>
      </c>
      <c r="D847" s="249" t="s">
        <v>1381</v>
      </c>
      <c r="E847" s="251" t="s">
        <v>2333</v>
      </c>
      <c r="F847" s="252">
        <v>34</v>
      </c>
      <c r="G847" s="254"/>
      <c r="H847" s="226">
        <f t="shared" si="30"/>
        <v>0</v>
      </c>
      <c r="I847" s="227" t="str">
        <f t="shared" si="31"/>
        <v>C</v>
      </c>
      <c r="J847" s="223" t="s">
        <v>1385</v>
      </c>
    </row>
    <row r="848" spans="1:10" s="213" customFormat="1" ht="15">
      <c r="A848" s="212">
        <f t="shared" ca="1" si="29"/>
        <v>974</v>
      </c>
      <c r="B848" s="249" t="s">
        <v>2500</v>
      </c>
      <c r="C848" s="250" t="s">
        <v>243</v>
      </c>
      <c r="D848" s="249" t="s">
        <v>1381</v>
      </c>
      <c r="E848" s="251" t="s">
        <v>2333</v>
      </c>
      <c r="F848" s="252">
        <v>59</v>
      </c>
      <c r="G848" s="254"/>
      <c r="H848" s="226">
        <f t="shared" si="30"/>
        <v>0</v>
      </c>
      <c r="I848" s="227" t="str">
        <f t="shared" si="31"/>
        <v>C</v>
      </c>
      <c r="J848" s="223" t="s">
        <v>1385</v>
      </c>
    </row>
    <row r="849" spans="1:10" s="213" customFormat="1" ht="15">
      <c r="A849" s="212">
        <f t="shared" ca="1" si="29"/>
        <v>975</v>
      </c>
      <c r="B849" s="249" t="s">
        <v>2501</v>
      </c>
      <c r="C849" s="250" t="s">
        <v>243</v>
      </c>
      <c r="D849" s="249" t="s">
        <v>1382</v>
      </c>
      <c r="E849" s="251" t="s">
        <v>2333</v>
      </c>
      <c r="F849" s="252">
        <v>33</v>
      </c>
      <c r="G849" s="254"/>
      <c r="H849" s="226">
        <f t="shared" si="30"/>
        <v>0</v>
      </c>
      <c r="I849" s="227" t="str">
        <f t="shared" si="31"/>
        <v>C</v>
      </c>
      <c r="J849" s="223" t="s">
        <v>1385</v>
      </c>
    </row>
    <row r="850" spans="1:10" s="213" customFormat="1" ht="15">
      <c r="A850" s="212">
        <f t="shared" ca="1" si="29"/>
        <v>976</v>
      </c>
      <c r="B850" s="249" t="s">
        <v>2501</v>
      </c>
      <c r="C850" s="250" t="s">
        <v>243</v>
      </c>
      <c r="D850" s="249" t="s">
        <v>1382</v>
      </c>
      <c r="E850" s="251" t="s">
        <v>2333</v>
      </c>
      <c r="F850" s="252">
        <v>53</v>
      </c>
      <c r="G850" s="254"/>
      <c r="H850" s="226">
        <f t="shared" si="30"/>
        <v>0</v>
      </c>
      <c r="I850" s="227" t="str">
        <f t="shared" si="31"/>
        <v>C</v>
      </c>
      <c r="J850" s="223" t="s">
        <v>1385</v>
      </c>
    </row>
    <row r="851" spans="1:10" s="213" customFormat="1" ht="15">
      <c r="A851" s="212">
        <f t="shared" ca="1" si="29"/>
        <v>977</v>
      </c>
      <c r="B851" s="249" t="s">
        <v>2502</v>
      </c>
      <c r="C851" s="250" t="s">
        <v>243</v>
      </c>
      <c r="D851" s="249" t="s">
        <v>1383</v>
      </c>
      <c r="E851" s="251" t="s">
        <v>2333</v>
      </c>
      <c r="F851" s="252">
        <v>1</v>
      </c>
      <c r="G851" s="254"/>
      <c r="H851" s="226">
        <f t="shared" si="30"/>
        <v>0</v>
      </c>
      <c r="I851" s="227" t="str">
        <f t="shared" si="31"/>
        <v>C</v>
      </c>
      <c r="J851" s="223" t="s">
        <v>1385</v>
      </c>
    </row>
    <row r="852" spans="1:10" ht="15">
      <c r="A852" s="212" t="str">
        <f t="shared" ca="1" si="29"/>
        <v/>
      </c>
      <c r="B852" s="249" t="s">
        <v>1387</v>
      </c>
      <c r="C852" s="250"/>
      <c r="D852" s="249" t="s">
        <v>1388</v>
      </c>
      <c r="E852" s="249"/>
      <c r="F852" s="253"/>
      <c r="G852" s="254"/>
      <c r="H852" s="226" t="str">
        <f t="shared" si="30"/>
        <v/>
      </c>
      <c r="I852" s="227" t="str">
        <f t="shared" si="31"/>
        <v/>
      </c>
      <c r="J852" s="228" t="s">
        <v>1386</v>
      </c>
    </row>
    <row r="853" spans="1:10" ht="15">
      <c r="A853" s="212" t="str">
        <f t="shared" ca="1" si="29"/>
        <v/>
      </c>
      <c r="B853" s="249" t="s">
        <v>1389</v>
      </c>
      <c r="C853" s="250"/>
      <c r="D853" s="249" t="s">
        <v>1390</v>
      </c>
      <c r="E853" s="249"/>
      <c r="F853" s="253"/>
      <c r="G853" s="254"/>
      <c r="H853" s="226" t="str">
        <f t="shared" si="30"/>
        <v/>
      </c>
      <c r="I853" s="227" t="str">
        <f t="shared" si="31"/>
        <v/>
      </c>
      <c r="J853" s="228" t="s">
        <v>1386</v>
      </c>
    </row>
    <row r="854" spans="1:10" ht="15">
      <c r="A854" s="212">
        <f t="shared" ca="1" si="29"/>
        <v>978</v>
      </c>
      <c r="B854" s="249" t="s">
        <v>1391</v>
      </c>
      <c r="C854" s="250" t="s">
        <v>243</v>
      </c>
      <c r="D854" s="249" t="s">
        <v>1392</v>
      </c>
      <c r="E854" s="251" t="s">
        <v>2334</v>
      </c>
      <c r="F854" s="253">
        <v>1</v>
      </c>
      <c r="G854" s="254"/>
      <c r="H854" s="226">
        <f t="shared" si="30"/>
        <v>0</v>
      </c>
      <c r="I854" s="227" t="str">
        <f t="shared" si="31"/>
        <v>C</v>
      </c>
      <c r="J854" s="228" t="s">
        <v>1386</v>
      </c>
    </row>
    <row r="855" spans="1:10" ht="15">
      <c r="A855" s="212">
        <f t="shared" ca="1" si="29"/>
        <v>979</v>
      </c>
      <c r="B855" s="249" t="s">
        <v>1393</v>
      </c>
      <c r="C855" s="250" t="s">
        <v>243</v>
      </c>
      <c r="D855" s="249" t="s">
        <v>1394</v>
      </c>
      <c r="E855" s="251" t="s">
        <v>2334</v>
      </c>
      <c r="F855" s="253">
        <v>1</v>
      </c>
      <c r="G855" s="254"/>
      <c r="H855" s="226">
        <f t="shared" si="30"/>
        <v>0</v>
      </c>
      <c r="I855" s="227" t="str">
        <f t="shared" si="31"/>
        <v>C</v>
      </c>
      <c r="J855" s="228" t="s">
        <v>1386</v>
      </c>
    </row>
    <row r="856" spans="1:10" ht="15">
      <c r="A856" s="212">
        <f t="shared" ca="1" si="29"/>
        <v>980</v>
      </c>
      <c r="B856" s="249" t="s">
        <v>1395</v>
      </c>
      <c r="C856" s="250" t="s">
        <v>243</v>
      </c>
      <c r="D856" s="249" t="s">
        <v>1396</v>
      </c>
      <c r="E856" s="251" t="s">
        <v>2334</v>
      </c>
      <c r="F856" s="253">
        <v>1</v>
      </c>
      <c r="G856" s="254"/>
      <c r="H856" s="226">
        <f t="shared" si="30"/>
        <v>0</v>
      </c>
      <c r="I856" s="227" t="str">
        <f t="shared" si="31"/>
        <v>C</v>
      </c>
      <c r="J856" s="228" t="s">
        <v>1386</v>
      </c>
    </row>
    <row r="857" spans="1:10" ht="15">
      <c r="A857" s="212" t="str">
        <f t="shared" ca="1" si="29"/>
        <v/>
      </c>
      <c r="B857" s="249" t="s">
        <v>1397</v>
      </c>
      <c r="C857" s="250"/>
      <c r="D857" s="249" t="s">
        <v>1398</v>
      </c>
      <c r="E857" s="251"/>
      <c r="F857" s="253"/>
      <c r="G857" s="254"/>
      <c r="H857" s="226" t="str">
        <f t="shared" si="30"/>
        <v/>
      </c>
      <c r="I857" s="227" t="str">
        <f t="shared" si="31"/>
        <v/>
      </c>
      <c r="J857" s="228" t="s">
        <v>1386</v>
      </c>
    </row>
    <row r="858" spans="1:10" ht="15">
      <c r="A858" s="212">
        <f t="shared" ca="1" si="29"/>
        <v>981</v>
      </c>
      <c r="B858" s="249" t="s">
        <v>1399</v>
      </c>
      <c r="C858" s="250"/>
      <c r="D858" s="249" t="s">
        <v>1400</v>
      </c>
      <c r="E858" s="251" t="s">
        <v>2334</v>
      </c>
      <c r="F858" s="253">
        <v>1</v>
      </c>
      <c r="G858" s="254"/>
      <c r="H858" s="226">
        <f t="shared" si="30"/>
        <v>0</v>
      </c>
      <c r="I858" s="227" t="str">
        <f t="shared" si="31"/>
        <v>C</v>
      </c>
      <c r="J858" s="228" t="s">
        <v>1386</v>
      </c>
    </row>
    <row r="859" spans="1:10" ht="15">
      <c r="A859" s="212">
        <f t="shared" ca="1" si="29"/>
        <v>982</v>
      </c>
      <c r="B859" s="249" t="s">
        <v>1401</v>
      </c>
      <c r="C859" s="250"/>
      <c r="D859" s="249" t="s">
        <v>1402</v>
      </c>
      <c r="E859" s="251" t="s">
        <v>2334</v>
      </c>
      <c r="F859" s="253">
        <v>1</v>
      </c>
      <c r="G859" s="254"/>
      <c r="H859" s="226">
        <f t="shared" si="30"/>
        <v>0</v>
      </c>
      <c r="I859" s="227" t="str">
        <f t="shared" si="31"/>
        <v>C</v>
      </c>
      <c r="J859" s="228" t="s">
        <v>1386</v>
      </c>
    </row>
    <row r="860" spans="1:10" ht="15">
      <c r="A860" s="212" t="str">
        <f t="shared" ca="1" si="29"/>
        <v/>
      </c>
      <c r="B860" s="249" t="s">
        <v>1403</v>
      </c>
      <c r="C860" s="250"/>
      <c r="D860" s="249" t="s">
        <v>1404</v>
      </c>
      <c r="E860" s="251"/>
      <c r="F860" s="253"/>
      <c r="G860" s="254"/>
      <c r="H860" s="226" t="str">
        <f t="shared" si="30"/>
        <v/>
      </c>
      <c r="I860" s="227" t="str">
        <f t="shared" si="31"/>
        <v/>
      </c>
      <c r="J860" s="228" t="s">
        <v>1386</v>
      </c>
    </row>
    <row r="861" spans="1:10" ht="15">
      <c r="A861" s="212" t="str">
        <f t="shared" ca="1" si="29"/>
        <v/>
      </c>
      <c r="B861" s="249" t="s">
        <v>1405</v>
      </c>
      <c r="C861" s="250"/>
      <c r="D861" s="249" t="s">
        <v>1406</v>
      </c>
      <c r="E861" s="251"/>
      <c r="F861" s="253"/>
      <c r="G861" s="254"/>
      <c r="H861" s="226" t="str">
        <f t="shared" si="30"/>
        <v/>
      </c>
      <c r="I861" s="227" t="str">
        <f t="shared" si="31"/>
        <v/>
      </c>
      <c r="J861" s="228" t="s">
        <v>1386</v>
      </c>
    </row>
    <row r="862" spans="1:10" ht="15">
      <c r="A862" s="212">
        <f t="shared" ca="1" si="29"/>
        <v>983</v>
      </c>
      <c r="B862" s="249" t="s">
        <v>1407</v>
      </c>
      <c r="C862" s="250"/>
      <c r="D862" s="249" t="s">
        <v>1408</v>
      </c>
      <c r="E862" s="251" t="s">
        <v>340</v>
      </c>
      <c r="F862" s="253">
        <v>400</v>
      </c>
      <c r="G862" s="254"/>
      <c r="H862" s="226">
        <f t="shared" si="30"/>
        <v>0</v>
      </c>
      <c r="I862" s="227" t="str">
        <f t="shared" si="31"/>
        <v>C</v>
      </c>
      <c r="J862" s="228" t="s">
        <v>1386</v>
      </c>
    </row>
    <row r="863" spans="1:10" ht="15">
      <c r="A863" s="212">
        <f t="shared" ca="1" si="29"/>
        <v>984</v>
      </c>
      <c r="B863" s="249" t="s">
        <v>1409</v>
      </c>
      <c r="C863" s="250"/>
      <c r="D863" s="249" t="s">
        <v>1410</v>
      </c>
      <c r="E863" s="251" t="s">
        <v>340</v>
      </c>
      <c r="F863" s="253">
        <v>400</v>
      </c>
      <c r="G863" s="254"/>
      <c r="H863" s="226">
        <f t="shared" si="30"/>
        <v>0</v>
      </c>
      <c r="I863" s="227" t="str">
        <f t="shared" si="31"/>
        <v>C</v>
      </c>
      <c r="J863" s="228" t="s">
        <v>1386</v>
      </c>
    </row>
    <row r="864" spans="1:10" ht="15">
      <c r="A864" s="212">
        <f t="shared" ca="1" si="29"/>
        <v>985</v>
      </c>
      <c r="B864" s="249" t="s">
        <v>1411</v>
      </c>
      <c r="C864" s="250"/>
      <c r="D864" s="249" t="s">
        <v>1412</v>
      </c>
      <c r="E864" s="251" t="s">
        <v>340</v>
      </c>
      <c r="F864" s="253">
        <v>730</v>
      </c>
      <c r="G864" s="254"/>
      <c r="H864" s="226">
        <f t="shared" si="30"/>
        <v>0</v>
      </c>
      <c r="I864" s="227" t="str">
        <f t="shared" si="31"/>
        <v>C</v>
      </c>
      <c r="J864" s="228" t="s">
        <v>1386</v>
      </c>
    </row>
    <row r="865" spans="1:10" ht="15">
      <c r="A865" s="270">
        <f t="shared" ca="1" si="29"/>
        <v>986</v>
      </c>
      <c r="B865" s="249" t="s">
        <v>1413</v>
      </c>
      <c r="C865" s="250"/>
      <c r="D865" s="249" t="s">
        <v>1414</v>
      </c>
      <c r="E865" s="251" t="s">
        <v>340</v>
      </c>
      <c r="F865" s="271">
        <v>200</v>
      </c>
      <c r="G865" s="254"/>
      <c r="H865" s="226">
        <f t="shared" si="30"/>
        <v>0</v>
      </c>
      <c r="I865" s="227" t="str">
        <f t="shared" si="31"/>
        <v>C</v>
      </c>
      <c r="J865" s="228" t="s">
        <v>1386</v>
      </c>
    </row>
    <row r="866" spans="1:10" ht="15">
      <c r="A866" s="212" t="str">
        <f t="shared" ca="1" si="29"/>
        <v/>
      </c>
      <c r="B866" s="249" t="s">
        <v>1415</v>
      </c>
      <c r="C866" s="250"/>
      <c r="D866" s="249" t="s">
        <v>1416</v>
      </c>
      <c r="E866" s="251"/>
      <c r="F866" s="229"/>
      <c r="G866" s="254"/>
      <c r="H866" s="226" t="str">
        <f t="shared" si="30"/>
        <v/>
      </c>
      <c r="I866" s="227" t="str">
        <f t="shared" si="31"/>
        <v/>
      </c>
      <c r="J866" s="228" t="s">
        <v>1386</v>
      </c>
    </row>
    <row r="867" spans="1:10" ht="15">
      <c r="A867" s="212">
        <f t="shared" ca="1" si="29"/>
        <v>987</v>
      </c>
      <c r="B867" s="249" t="s">
        <v>1417</v>
      </c>
      <c r="C867" s="250"/>
      <c r="D867" s="249" t="s">
        <v>1418</v>
      </c>
      <c r="E867" s="251" t="s">
        <v>340</v>
      </c>
      <c r="F867" s="229">
        <v>80</v>
      </c>
      <c r="G867" s="254"/>
      <c r="H867" s="226">
        <f t="shared" si="30"/>
        <v>0</v>
      </c>
      <c r="I867" s="227" t="str">
        <f t="shared" si="31"/>
        <v>C</v>
      </c>
      <c r="J867" s="228" t="s">
        <v>1386</v>
      </c>
    </row>
    <row r="868" spans="1:10" ht="15">
      <c r="A868" s="270">
        <f t="shared" ca="1" si="29"/>
        <v>988</v>
      </c>
      <c r="B868" s="249" t="s">
        <v>1419</v>
      </c>
      <c r="C868" s="250"/>
      <c r="D868" s="249" t="s">
        <v>1420</v>
      </c>
      <c r="E868" s="251" t="s">
        <v>340</v>
      </c>
      <c r="F868" s="272">
        <v>490</v>
      </c>
      <c r="G868" s="254"/>
      <c r="H868" s="226">
        <f t="shared" si="30"/>
        <v>0</v>
      </c>
      <c r="I868" s="227" t="str">
        <f t="shared" si="31"/>
        <v>C</v>
      </c>
      <c r="J868" s="228" t="s">
        <v>1386</v>
      </c>
    </row>
    <row r="869" spans="1:10" ht="15">
      <c r="A869" s="212" t="str">
        <f t="shared" ca="1" si="29"/>
        <v/>
      </c>
      <c r="B869" s="249" t="s">
        <v>1421</v>
      </c>
      <c r="C869" s="250"/>
      <c r="D869" s="249" t="s">
        <v>1422</v>
      </c>
      <c r="E869" s="251"/>
      <c r="F869" s="229"/>
      <c r="G869" s="254"/>
      <c r="H869" s="226" t="str">
        <f t="shared" si="30"/>
        <v/>
      </c>
      <c r="I869" s="227" t="str">
        <f t="shared" si="31"/>
        <v/>
      </c>
      <c r="J869" s="228" t="s">
        <v>1386</v>
      </c>
    </row>
    <row r="870" spans="1:10" ht="15">
      <c r="A870" s="212">
        <f t="shared" ref="A870:A933" ca="1" si="32">+IF(NOT(ISBLANK(INDIRECT("e"&amp;ROW()))),MAX(INDIRECT("a$18:A"&amp;ROW()-1))+1,"")</f>
        <v>989</v>
      </c>
      <c r="B870" s="249" t="s">
        <v>1423</v>
      </c>
      <c r="C870" s="250"/>
      <c r="D870" s="249" t="s">
        <v>1424</v>
      </c>
      <c r="E870" s="251" t="s">
        <v>2333</v>
      </c>
      <c r="F870" s="229">
        <v>120</v>
      </c>
      <c r="G870" s="254"/>
      <c r="H870" s="226">
        <f t="shared" si="30"/>
        <v>0</v>
      </c>
      <c r="I870" s="227" t="str">
        <f t="shared" si="31"/>
        <v>C</v>
      </c>
      <c r="J870" s="228" t="s">
        <v>1386</v>
      </c>
    </row>
    <row r="871" spans="1:10" ht="15">
      <c r="A871" s="212">
        <f t="shared" ca="1" si="32"/>
        <v>990</v>
      </c>
      <c r="B871" s="249" t="s">
        <v>1425</v>
      </c>
      <c r="C871" s="250"/>
      <c r="D871" s="249" t="s">
        <v>1426</v>
      </c>
      <c r="E871" s="251" t="s">
        <v>2333</v>
      </c>
      <c r="F871" s="229">
        <v>18</v>
      </c>
      <c r="G871" s="254"/>
      <c r="H871" s="226">
        <f t="shared" si="30"/>
        <v>0</v>
      </c>
      <c r="I871" s="227" t="str">
        <f t="shared" si="31"/>
        <v>C</v>
      </c>
      <c r="J871" s="228" t="s">
        <v>1386</v>
      </c>
    </row>
    <row r="872" spans="1:10" ht="15">
      <c r="A872" s="212" t="str">
        <f t="shared" ca="1" si="32"/>
        <v/>
      </c>
      <c r="B872" s="249" t="s">
        <v>1427</v>
      </c>
      <c r="C872" s="250"/>
      <c r="D872" s="249" t="s">
        <v>1428</v>
      </c>
      <c r="E872" s="251"/>
      <c r="F872" s="229"/>
      <c r="G872" s="254"/>
      <c r="H872" s="226" t="str">
        <f t="shared" si="30"/>
        <v/>
      </c>
      <c r="I872" s="227" t="str">
        <f t="shared" si="31"/>
        <v/>
      </c>
      <c r="J872" s="228" t="s">
        <v>1386</v>
      </c>
    </row>
    <row r="873" spans="1:10" ht="15">
      <c r="A873" s="212">
        <f t="shared" ca="1" si="32"/>
        <v>991</v>
      </c>
      <c r="B873" s="249" t="s">
        <v>1429</v>
      </c>
      <c r="C873" s="250"/>
      <c r="D873" s="249" t="s">
        <v>1430</v>
      </c>
      <c r="E873" s="251" t="s">
        <v>340</v>
      </c>
      <c r="F873" s="229">
        <v>40</v>
      </c>
      <c r="G873" s="254"/>
      <c r="H873" s="226">
        <f t="shared" si="30"/>
        <v>0</v>
      </c>
      <c r="I873" s="227" t="str">
        <f t="shared" si="31"/>
        <v>C</v>
      </c>
      <c r="J873" s="228" t="s">
        <v>1386</v>
      </c>
    </row>
    <row r="874" spans="1:10" ht="15">
      <c r="A874" s="212">
        <f t="shared" ca="1" si="32"/>
        <v>992</v>
      </c>
      <c r="B874" s="249" t="s">
        <v>1431</v>
      </c>
      <c r="C874" s="250"/>
      <c r="D874" s="249" t="s">
        <v>1432</v>
      </c>
      <c r="E874" s="251" t="s">
        <v>340</v>
      </c>
      <c r="F874" s="229">
        <v>40</v>
      </c>
      <c r="G874" s="254"/>
      <c r="H874" s="226">
        <f t="shared" si="30"/>
        <v>0</v>
      </c>
      <c r="I874" s="227" t="str">
        <f t="shared" si="31"/>
        <v>C</v>
      </c>
      <c r="J874" s="228" t="s">
        <v>1386</v>
      </c>
    </row>
    <row r="875" spans="1:10" ht="15">
      <c r="A875" s="212">
        <f t="shared" ca="1" si="32"/>
        <v>993</v>
      </c>
      <c r="B875" s="249" t="s">
        <v>1433</v>
      </c>
      <c r="C875" s="250"/>
      <c r="D875" s="249" t="s">
        <v>1434</v>
      </c>
      <c r="E875" s="251" t="s">
        <v>340</v>
      </c>
      <c r="F875" s="229">
        <v>40</v>
      </c>
      <c r="G875" s="254"/>
      <c r="H875" s="226">
        <f t="shared" si="30"/>
        <v>0</v>
      </c>
      <c r="I875" s="227" t="str">
        <f t="shared" si="31"/>
        <v>C</v>
      </c>
      <c r="J875" s="228" t="s">
        <v>1386</v>
      </c>
    </row>
    <row r="876" spans="1:10" ht="15">
      <c r="A876" s="212">
        <f t="shared" ca="1" si="32"/>
        <v>994</v>
      </c>
      <c r="B876" s="249" t="s">
        <v>1435</v>
      </c>
      <c r="C876" s="250"/>
      <c r="D876" s="249" t="s">
        <v>1436</v>
      </c>
      <c r="E876" s="251" t="s">
        <v>340</v>
      </c>
      <c r="F876" s="229">
        <v>1244</v>
      </c>
      <c r="G876" s="254"/>
      <c r="H876" s="226">
        <f t="shared" si="30"/>
        <v>0</v>
      </c>
      <c r="I876" s="227" t="str">
        <f t="shared" si="31"/>
        <v>C</v>
      </c>
      <c r="J876" s="228" t="s">
        <v>1386</v>
      </c>
    </row>
    <row r="877" spans="1:10" ht="15">
      <c r="A877" s="212">
        <f t="shared" ca="1" si="32"/>
        <v>995</v>
      </c>
      <c r="B877" s="249" t="s">
        <v>1437</v>
      </c>
      <c r="C877" s="250"/>
      <c r="D877" s="249" t="s">
        <v>1438</v>
      </c>
      <c r="E877" s="251" t="s">
        <v>340</v>
      </c>
      <c r="F877" s="229">
        <v>68</v>
      </c>
      <c r="G877" s="254"/>
      <c r="H877" s="226">
        <f t="shared" si="30"/>
        <v>0</v>
      </c>
      <c r="I877" s="227" t="str">
        <f t="shared" si="31"/>
        <v>C</v>
      </c>
      <c r="J877" s="228" t="s">
        <v>1386</v>
      </c>
    </row>
    <row r="878" spans="1:10" ht="15">
      <c r="A878" s="212" t="str">
        <f t="shared" ca="1" si="32"/>
        <v/>
      </c>
      <c r="B878" s="249" t="s">
        <v>1439</v>
      </c>
      <c r="C878" s="250"/>
      <c r="D878" s="249" t="s">
        <v>1440</v>
      </c>
      <c r="E878" s="251"/>
      <c r="F878" s="229"/>
      <c r="G878" s="254"/>
      <c r="H878" s="226" t="str">
        <f t="shared" si="30"/>
        <v/>
      </c>
      <c r="I878" s="227" t="str">
        <f t="shared" si="31"/>
        <v/>
      </c>
      <c r="J878" s="228" t="s">
        <v>1386</v>
      </c>
    </row>
    <row r="879" spans="1:10" ht="15">
      <c r="A879" s="212">
        <f t="shared" ca="1" si="32"/>
        <v>996</v>
      </c>
      <c r="B879" s="249" t="s">
        <v>1441</v>
      </c>
      <c r="C879" s="250"/>
      <c r="D879" s="249" t="s">
        <v>1442</v>
      </c>
      <c r="E879" s="251" t="s">
        <v>340</v>
      </c>
      <c r="F879" s="229">
        <v>40</v>
      </c>
      <c r="G879" s="254"/>
      <c r="H879" s="226">
        <f t="shared" si="30"/>
        <v>0</v>
      </c>
      <c r="I879" s="227" t="str">
        <f t="shared" si="31"/>
        <v>C</v>
      </c>
      <c r="J879" s="228" t="s">
        <v>1386</v>
      </c>
    </row>
    <row r="880" spans="1:10" ht="15">
      <c r="A880" s="212">
        <f t="shared" ca="1" si="32"/>
        <v>997</v>
      </c>
      <c r="B880" s="249" t="s">
        <v>1443</v>
      </c>
      <c r="C880" s="250"/>
      <c r="D880" s="249" t="s">
        <v>1444</v>
      </c>
      <c r="E880" s="251" t="s">
        <v>340</v>
      </c>
      <c r="F880" s="229">
        <v>40</v>
      </c>
      <c r="G880" s="254"/>
      <c r="H880" s="226">
        <f t="shared" si="30"/>
        <v>0</v>
      </c>
      <c r="I880" s="227" t="str">
        <f t="shared" si="31"/>
        <v>C</v>
      </c>
      <c r="J880" s="228" t="s">
        <v>1386</v>
      </c>
    </row>
    <row r="881" spans="1:10" ht="15">
      <c r="A881" s="212">
        <f t="shared" ca="1" si="32"/>
        <v>998</v>
      </c>
      <c r="B881" s="249" t="s">
        <v>1445</v>
      </c>
      <c r="C881" s="250"/>
      <c r="D881" s="249" t="s">
        <v>1446</v>
      </c>
      <c r="E881" s="251" t="s">
        <v>340</v>
      </c>
      <c r="F881" s="229">
        <v>40</v>
      </c>
      <c r="G881" s="254"/>
      <c r="H881" s="226">
        <f t="shared" si="30"/>
        <v>0</v>
      </c>
      <c r="I881" s="227" t="str">
        <f t="shared" si="31"/>
        <v>C</v>
      </c>
      <c r="J881" s="228" t="s">
        <v>1386</v>
      </c>
    </row>
    <row r="882" spans="1:10" ht="15">
      <c r="A882" s="212">
        <f t="shared" ca="1" si="32"/>
        <v>999</v>
      </c>
      <c r="B882" s="249" t="s">
        <v>1447</v>
      </c>
      <c r="C882" s="250"/>
      <c r="D882" s="249" t="s">
        <v>1448</v>
      </c>
      <c r="E882" s="251" t="s">
        <v>340</v>
      </c>
      <c r="F882" s="229">
        <v>40</v>
      </c>
      <c r="G882" s="254"/>
      <c r="H882" s="226">
        <f t="shared" si="30"/>
        <v>0</v>
      </c>
      <c r="I882" s="227" t="str">
        <f t="shared" si="31"/>
        <v>C</v>
      </c>
      <c r="J882" s="228" t="s">
        <v>1386</v>
      </c>
    </row>
    <row r="883" spans="1:10" ht="15">
      <c r="A883" s="212" t="str">
        <f t="shared" ca="1" si="32"/>
        <v/>
      </c>
      <c r="B883" s="249" t="s">
        <v>1449</v>
      </c>
      <c r="C883" s="250"/>
      <c r="D883" s="249" t="s">
        <v>1450</v>
      </c>
      <c r="E883" s="251"/>
      <c r="F883" s="229"/>
      <c r="G883" s="254"/>
      <c r="H883" s="226" t="str">
        <f t="shared" si="30"/>
        <v/>
      </c>
      <c r="I883" s="227" t="str">
        <f t="shared" si="31"/>
        <v/>
      </c>
      <c r="J883" s="228" t="s">
        <v>1386</v>
      </c>
    </row>
    <row r="884" spans="1:10" ht="15">
      <c r="A884" s="212">
        <f t="shared" ca="1" si="32"/>
        <v>1000</v>
      </c>
      <c r="B884" s="249" t="s">
        <v>1451</v>
      </c>
      <c r="C884" s="250" t="s">
        <v>243</v>
      </c>
      <c r="D884" s="249" t="s">
        <v>1452</v>
      </c>
      <c r="E884" s="251" t="s">
        <v>2333</v>
      </c>
      <c r="F884" s="229">
        <v>3</v>
      </c>
      <c r="G884" s="254"/>
      <c r="H884" s="226">
        <f t="shared" si="30"/>
        <v>0</v>
      </c>
      <c r="I884" s="227" t="str">
        <f t="shared" si="31"/>
        <v>C</v>
      </c>
      <c r="J884" s="228" t="s">
        <v>1386</v>
      </c>
    </row>
    <row r="885" spans="1:10" ht="15">
      <c r="A885" s="212">
        <f t="shared" ca="1" si="32"/>
        <v>1001</v>
      </c>
      <c r="B885" s="249" t="s">
        <v>1453</v>
      </c>
      <c r="C885" s="250" t="s">
        <v>243</v>
      </c>
      <c r="D885" s="249" t="s">
        <v>1454</v>
      </c>
      <c r="E885" s="251" t="s">
        <v>2333</v>
      </c>
      <c r="F885" s="229">
        <v>6</v>
      </c>
      <c r="G885" s="254"/>
      <c r="H885" s="226">
        <f t="shared" si="30"/>
        <v>0</v>
      </c>
      <c r="I885" s="227" t="str">
        <f t="shared" si="31"/>
        <v>C</v>
      </c>
      <c r="J885" s="228" t="s">
        <v>1386</v>
      </c>
    </row>
    <row r="886" spans="1:10" ht="15">
      <c r="A886" s="212" t="str">
        <f t="shared" ca="1" si="32"/>
        <v/>
      </c>
      <c r="B886" s="249" t="s">
        <v>1455</v>
      </c>
      <c r="C886" s="250"/>
      <c r="D886" s="249" t="s">
        <v>1456</v>
      </c>
      <c r="E886" s="251"/>
      <c r="F886" s="229"/>
      <c r="G886" s="254"/>
      <c r="H886" s="226" t="str">
        <f t="shared" si="30"/>
        <v/>
      </c>
      <c r="I886" s="227" t="str">
        <f t="shared" si="31"/>
        <v/>
      </c>
      <c r="J886" s="228" t="s">
        <v>1386</v>
      </c>
    </row>
    <row r="887" spans="1:10" ht="15">
      <c r="A887" s="212">
        <f t="shared" ca="1" si="32"/>
        <v>1002</v>
      </c>
      <c r="B887" s="249" t="s">
        <v>1457</v>
      </c>
      <c r="C887" s="250" t="s">
        <v>243</v>
      </c>
      <c r="D887" s="249" t="s">
        <v>1458</v>
      </c>
      <c r="E887" s="251" t="s">
        <v>2333</v>
      </c>
      <c r="F887" s="229">
        <v>60</v>
      </c>
      <c r="G887" s="254"/>
      <c r="H887" s="226">
        <f t="shared" si="30"/>
        <v>0</v>
      </c>
      <c r="I887" s="227" t="str">
        <f t="shared" si="31"/>
        <v>C</v>
      </c>
      <c r="J887" s="228" t="s">
        <v>1386</v>
      </c>
    </row>
    <row r="888" spans="1:10" ht="15">
      <c r="A888" s="212">
        <f t="shared" ca="1" si="32"/>
        <v>1003</v>
      </c>
      <c r="B888" s="249" t="s">
        <v>1459</v>
      </c>
      <c r="C888" s="250" t="s">
        <v>243</v>
      </c>
      <c r="D888" s="249" t="s">
        <v>1460</v>
      </c>
      <c r="E888" s="251" t="s">
        <v>2333</v>
      </c>
      <c r="F888" s="229">
        <v>16</v>
      </c>
      <c r="G888" s="254"/>
      <c r="H888" s="226">
        <f t="shared" si="30"/>
        <v>0</v>
      </c>
      <c r="I888" s="227" t="str">
        <f t="shared" si="31"/>
        <v>C</v>
      </c>
      <c r="J888" s="228" t="s">
        <v>1386</v>
      </c>
    </row>
    <row r="889" spans="1:10" ht="15">
      <c r="A889" s="212">
        <f t="shared" ca="1" si="32"/>
        <v>1004</v>
      </c>
      <c r="B889" s="249" t="s">
        <v>1461</v>
      </c>
      <c r="C889" s="250" t="s">
        <v>243</v>
      </c>
      <c r="D889" s="249" t="s">
        <v>1462</v>
      </c>
      <c r="E889" s="251" t="s">
        <v>340</v>
      </c>
      <c r="F889" s="229">
        <v>15</v>
      </c>
      <c r="G889" s="254"/>
      <c r="H889" s="226">
        <f t="shared" si="30"/>
        <v>0</v>
      </c>
      <c r="I889" s="227" t="str">
        <f t="shared" si="31"/>
        <v>C</v>
      </c>
      <c r="J889" s="228" t="s">
        <v>1386</v>
      </c>
    </row>
    <row r="890" spans="1:10" ht="15">
      <c r="A890" s="212" t="str">
        <f t="shared" ca="1" si="32"/>
        <v/>
      </c>
      <c r="B890" s="249" t="s">
        <v>1463</v>
      </c>
      <c r="C890" s="250"/>
      <c r="D890" s="249" t="s">
        <v>1464</v>
      </c>
      <c r="E890" s="251"/>
      <c r="F890" s="229"/>
      <c r="G890" s="254"/>
      <c r="H890" s="226" t="str">
        <f t="shared" si="30"/>
        <v/>
      </c>
      <c r="I890" s="227" t="str">
        <f t="shared" si="31"/>
        <v/>
      </c>
      <c r="J890" s="228" t="s">
        <v>1386</v>
      </c>
    </row>
    <row r="891" spans="1:10" ht="15">
      <c r="A891" s="212" t="str">
        <f t="shared" ca="1" si="32"/>
        <v/>
      </c>
      <c r="B891" s="249" t="s">
        <v>1465</v>
      </c>
      <c r="C891" s="250"/>
      <c r="D891" s="249" t="s">
        <v>1466</v>
      </c>
      <c r="E891" s="251"/>
      <c r="F891" s="229"/>
      <c r="G891" s="254"/>
      <c r="H891" s="226" t="str">
        <f t="shared" si="30"/>
        <v/>
      </c>
      <c r="I891" s="227" t="str">
        <f t="shared" si="31"/>
        <v/>
      </c>
      <c r="J891" s="228" t="s">
        <v>1386</v>
      </c>
    </row>
    <row r="892" spans="1:10" ht="15">
      <c r="A892" s="212">
        <f t="shared" ca="1" si="32"/>
        <v>1005</v>
      </c>
      <c r="B892" s="249" t="s">
        <v>1467</v>
      </c>
      <c r="C892" s="250"/>
      <c r="D892" s="249" t="s">
        <v>1468</v>
      </c>
      <c r="E892" s="251" t="s">
        <v>340</v>
      </c>
      <c r="F892" s="229">
        <v>168</v>
      </c>
      <c r="G892" s="254"/>
      <c r="H892" s="226">
        <f t="shared" si="30"/>
        <v>0</v>
      </c>
      <c r="I892" s="227" t="str">
        <f t="shared" si="31"/>
        <v>C</v>
      </c>
      <c r="J892" s="228" t="s">
        <v>1386</v>
      </c>
    </row>
    <row r="893" spans="1:10" ht="15">
      <c r="A893" s="212">
        <f t="shared" ca="1" si="32"/>
        <v>1006</v>
      </c>
      <c r="B893" s="249" t="s">
        <v>1469</v>
      </c>
      <c r="C893" s="250"/>
      <c r="D893" s="249" t="s">
        <v>1470</v>
      </c>
      <c r="E893" s="251" t="s">
        <v>340</v>
      </c>
      <c r="F893" s="229">
        <v>596</v>
      </c>
      <c r="G893" s="254"/>
      <c r="H893" s="226">
        <f t="shared" si="30"/>
        <v>0</v>
      </c>
      <c r="I893" s="227" t="str">
        <f t="shared" si="31"/>
        <v>C</v>
      </c>
      <c r="J893" s="228" t="s">
        <v>1386</v>
      </c>
    </row>
    <row r="894" spans="1:10" ht="15">
      <c r="A894" s="212">
        <f t="shared" ca="1" si="32"/>
        <v>1007</v>
      </c>
      <c r="B894" s="249" t="s">
        <v>1471</v>
      </c>
      <c r="C894" s="250"/>
      <c r="D894" s="249" t="s">
        <v>1472</v>
      </c>
      <c r="E894" s="251" t="s">
        <v>340</v>
      </c>
      <c r="F894" s="229">
        <v>516</v>
      </c>
      <c r="G894" s="254"/>
      <c r="H894" s="226">
        <f t="shared" si="30"/>
        <v>0</v>
      </c>
      <c r="I894" s="227" t="str">
        <f t="shared" si="31"/>
        <v>C</v>
      </c>
      <c r="J894" s="228" t="s">
        <v>1386</v>
      </c>
    </row>
    <row r="895" spans="1:10" ht="15">
      <c r="A895" s="212">
        <f t="shared" ca="1" si="32"/>
        <v>1008</v>
      </c>
      <c r="B895" s="249" t="s">
        <v>1473</v>
      </c>
      <c r="C895" s="250"/>
      <c r="D895" s="249" t="s">
        <v>1474</v>
      </c>
      <c r="E895" s="251" t="s">
        <v>340</v>
      </c>
      <c r="F895" s="229">
        <v>200</v>
      </c>
      <c r="G895" s="254"/>
      <c r="H895" s="226">
        <f t="shared" si="30"/>
        <v>0</v>
      </c>
      <c r="I895" s="227" t="str">
        <f t="shared" si="31"/>
        <v>C</v>
      </c>
      <c r="J895" s="228" t="s">
        <v>1386</v>
      </c>
    </row>
    <row r="896" spans="1:10" ht="15">
      <c r="A896" s="270">
        <f t="shared" ca="1" si="32"/>
        <v>1009</v>
      </c>
      <c r="B896" s="249" t="s">
        <v>1475</v>
      </c>
      <c r="C896" s="250"/>
      <c r="D896" s="249" t="s">
        <v>1476</v>
      </c>
      <c r="E896" s="251" t="s">
        <v>340</v>
      </c>
      <c r="F896" s="272">
        <v>218</v>
      </c>
      <c r="G896" s="254"/>
      <c r="H896" s="226">
        <f t="shared" si="30"/>
        <v>0</v>
      </c>
      <c r="I896" s="227" t="str">
        <f t="shared" si="31"/>
        <v>C</v>
      </c>
      <c r="J896" s="228" t="s">
        <v>1386</v>
      </c>
    </row>
    <row r="897" spans="1:10" ht="15">
      <c r="A897" s="212">
        <f t="shared" ca="1" si="32"/>
        <v>1010</v>
      </c>
      <c r="B897" s="249" t="s">
        <v>1477</v>
      </c>
      <c r="C897" s="250"/>
      <c r="D897" s="249" t="s">
        <v>1478</v>
      </c>
      <c r="E897" s="251" t="s">
        <v>340</v>
      </c>
      <c r="F897" s="229">
        <v>40</v>
      </c>
      <c r="G897" s="254"/>
      <c r="H897" s="226">
        <f t="shared" si="30"/>
        <v>0</v>
      </c>
      <c r="I897" s="227" t="str">
        <f t="shared" si="31"/>
        <v>C</v>
      </c>
      <c r="J897" s="228" t="s">
        <v>1386</v>
      </c>
    </row>
    <row r="898" spans="1:10" ht="15">
      <c r="A898" s="212">
        <f t="shared" ca="1" si="32"/>
        <v>1011</v>
      </c>
      <c r="B898" s="249" t="s">
        <v>1479</v>
      </c>
      <c r="C898" s="250"/>
      <c r="D898" s="249" t="s">
        <v>1480</v>
      </c>
      <c r="E898" s="251" t="s">
        <v>340</v>
      </c>
      <c r="F898" s="229">
        <v>24</v>
      </c>
      <c r="G898" s="254"/>
      <c r="H898" s="226">
        <f t="shared" si="30"/>
        <v>0</v>
      </c>
      <c r="I898" s="227" t="str">
        <f t="shared" si="31"/>
        <v>C</v>
      </c>
      <c r="J898" s="228" t="s">
        <v>1386</v>
      </c>
    </row>
    <row r="899" spans="1:10" ht="15">
      <c r="A899" s="212">
        <f t="shared" ca="1" si="32"/>
        <v>1012</v>
      </c>
      <c r="B899" s="249" t="s">
        <v>1481</v>
      </c>
      <c r="C899" s="250"/>
      <c r="D899" s="249" t="s">
        <v>1482</v>
      </c>
      <c r="E899" s="251" t="s">
        <v>340</v>
      </c>
      <c r="F899" s="229">
        <v>231</v>
      </c>
      <c r="G899" s="254"/>
      <c r="H899" s="226">
        <f t="shared" si="30"/>
        <v>0</v>
      </c>
      <c r="I899" s="227" t="str">
        <f t="shared" si="31"/>
        <v>C</v>
      </c>
      <c r="J899" s="228" t="s">
        <v>1386</v>
      </c>
    </row>
    <row r="900" spans="1:10" ht="15">
      <c r="A900" s="212">
        <f t="shared" ca="1" si="32"/>
        <v>1013</v>
      </c>
      <c r="B900" s="249" t="s">
        <v>1483</v>
      </c>
      <c r="C900" s="250"/>
      <c r="D900" s="249" t="s">
        <v>1484</v>
      </c>
      <c r="E900" s="251" t="s">
        <v>340</v>
      </c>
      <c r="F900" s="229">
        <v>180</v>
      </c>
      <c r="G900" s="254"/>
      <c r="H900" s="226">
        <f t="shared" si="30"/>
        <v>0</v>
      </c>
      <c r="I900" s="227" t="str">
        <f t="shared" si="31"/>
        <v>C</v>
      </c>
      <c r="J900" s="228" t="s">
        <v>1386</v>
      </c>
    </row>
    <row r="901" spans="1:10" ht="15">
      <c r="A901" s="212" t="str">
        <f t="shared" ca="1" si="32"/>
        <v/>
      </c>
      <c r="B901" s="249" t="s">
        <v>1485</v>
      </c>
      <c r="C901" s="250"/>
      <c r="D901" s="249" t="s">
        <v>1486</v>
      </c>
      <c r="E901" s="251"/>
      <c r="F901" s="229"/>
      <c r="G901" s="254"/>
      <c r="H901" s="226" t="str">
        <f t="shared" si="30"/>
        <v/>
      </c>
      <c r="I901" s="227" t="str">
        <f t="shared" si="31"/>
        <v/>
      </c>
      <c r="J901" s="228" t="s">
        <v>1386</v>
      </c>
    </row>
    <row r="902" spans="1:10" ht="15">
      <c r="A902" s="212">
        <f t="shared" ca="1" si="32"/>
        <v>1014</v>
      </c>
      <c r="B902" s="249" t="s">
        <v>1487</v>
      </c>
      <c r="C902" s="250"/>
      <c r="D902" s="249" t="s">
        <v>1488</v>
      </c>
      <c r="E902" s="251" t="s">
        <v>340</v>
      </c>
      <c r="F902" s="229">
        <v>400</v>
      </c>
      <c r="G902" s="254"/>
      <c r="H902" s="226">
        <f t="shared" si="30"/>
        <v>0</v>
      </c>
      <c r="I902" s="227" t="str">
        <f t="shared" si="31"/>
        <v>C</v>
      </c>
      <c r="J902" s="228" t="s">
        <v>1386</v>
      </c>
    </row>
    <row r="903" spans="1:10" ht="15">
      <c r="A903" s="212" t="str">
        <f t="shared" ca="1" si="32"/>
        <v/>
      </c>
      <c r="B903" s="249" t="s">
        <v>1489</v>
      </c>
      <c r="C903" s="250"/>
      <c r="D903" s="249" t="s">
        <v>1490</v>
      </c>
      <c r="E903" s="251"/>
      <c r="F903" s="229"/>
      <c r="G903" s="254"/>
      <c r="H903" s="226" t="str">
        <f t="shared" si="30"/>
        <v/>
      </c>
      <c r="I903" s="227" t="str">
        <f t="shared" si="31"/>
        <v/>
      </c>
      <c r="J903" s="228" t="s">
        <v>1386</v>
      </c>
    </row>
    <row r="904" spans="1:10" ht="15">
      <c r="A904" s="212">
        <f t="shared" ca="1" si="32"/>
        <v>1015</v>
      </c>
      <c r="B904" s="249" t="s">
        <v>1491</v>
      </c>
      <c r="C904" s="250"/>
      <c r="D904" s="249" t="s">
        <v>1492</v>
      </c>
      <c r="E904" s="251" t="s">
        <v>340</v>
      </c>
      <c r="F904" s="229">
        <v>570</v>
      </c>
      <c r="G904" s="254"/>
      <c r="H904" s="226">
        <f t="shared" si="30"/>
        <v>0</v>
      </c>
      <c r="I904" s="227" t="str">
        <f t="shared" si="31"/>
        <v>C</v>
      </c>
      <c r="J904" s="228" t="s">
        <v>1386</v>
      </c>
    </row>
    <row r="905" spans="1:10" ht="15">
      <c r="A905" s="270">
        <f t="shared" ca="1" si="32"/>
        <v>1016</v>
      </c>
      <c r="B905" s="249" t="s">
        <v>1493</v>
      </c>
      <c r="C905" s="250"/>
      <c r="D905" s="249" t="s">
        <v>1494</v>
      </c>
      <c r="E905" s="251" t="s">
        <v>340</v>
      </c>
      <c r="F905" s="272">
        <v>200</v>
      </c>
      <c r="G905" s="254"/>
      <c r="H905" s="226">
        <f t="shared" si="30"/>
        <v>0</v>
      </c>
      <c r="I905" s="227" t="str">
        <f t="shared" si="31"/>
        <v>C</v>
      </c>
      <c r="J905" s="228" t="s">
        <v>1386</v>
      </c>
    </row>
    <row r="906" spans="1:10" ht="15">
      <c r="A906" s="212" t="str">
        <f t="shared" ca="1" si="32"/>
        <v/>
      </c>
      <c r="B906" s="249" t="s">
        <v>1495</v>
      </c>
      <c r="C906" s="250"/>
      <c r="D906" s="249" t="s">
        <v>1496</v>
      </c>
      <c r="E906" s="251"/>
      <c r="F906" s="229"/>
      <c r="G906" s="254"/>
      <c r="H906" s="226" t="str">
        <f t="shared" si="30"/>
        <v/>
      </c>
      <c r="I906" s="227" t="str">
        <f t="shared" si="31"/>
        <v/>
      </c>
      <c r="J906" s="228" t="s">
        <v>1386</v>
      </c>
    </row>
    <row r="907" spans="1:10" ht="15">
      <c r="A907" s="212" t="str">
        <f t="shared" ca="1" si="32"/>
        <v/>
      </c>
      <c r="B907" s="249" t="s">
        <v>1497</v>
      </c>
      <c r="C907" s="250"/>
      <c r="D907" s="249" t="s">
        <v>1498</v>
      </c>
      <c r="E907" s="251"/>
      <c r="F907" s="229"/>
      <c r="G907" s="254"/>
      <c r="H907" s="226" t="str">
        <f t="shared" si="30"/>
        <v/>
      </c>
      <c r="I907" s="227" t="str">
        <f t="shared" si="31"/>
        <v/>
      </c>
      <c r="J907" s="228" t="s">
        <v>1386</v>
      </c>
    </row>
    <row r="908" spans="1:10" ht="15">
      <c r="A908" s="212">
        <f t="shared" ca="1" si="32"/>
        <v>1017</v>
      </c>
      <c r="B908" s="249" t="s">
        <v>1499</v>
      </c>
      <c r="C908" s="250"/>
      <c r="D908" s="249" t="s">
        <v>1500</v>
      </c>
      <c r="E908" s="251" t="s">
        <v>2333</v>
      </c>
      <c r="F908" s="229">
        <v>1</v>
      </c>
      <c r="G908" s="254"/>
      <c r="H908" s="226">
        <f t="shared" si="30"/>
        <v>0</v>
      </c>
      <c r="I908" s="227" t="str">
        <f t="shared" si="31"/>
        <v>C</v>
      </c>
      <c r="J908" s="228" t="s">
        <v>1386</v>
      </c>
    </row>
    <row r="909" spans="1:10" ht="15">
      <c r="A909" s="212" t="str">
        <f t="shared" ca="1" si="32"/>
        <v/>
      </c>
      <c r="B909" s="249" t="s">
        <v>1501</v>
      </c>
      <c r="C909" s="250"/>
      <c r="D909" s="249" t="s">
        <v>1502</v>
      </c>
      <c r="E909" s="251"/>
      <c r="F909" s="229"/>
      <c r="G909" s="254"/>
      <c r="H909" s="226" t="str">
        <f t="shared" si="30"/>
        <v/>
      </c>
      <c r="I909" s="227" t="str">
        <f t="shared" si="31"/>
        <v/>
      </c>
      <c r="J909" s="228" t="s">
        <v>1386</v>
      </c>
    </row>
    <row r="910" spans="1:10" ht="15">
      <c r="A910" s="212">
        <f t="shared" ca="1" si="32"/>
        <v>1018</v>
      </c>
      <c r="B910" s="249" t="s">
        <v>1503</v>
      </c>
      <c r="C910" s="250"/>
      <c r="D910" s="249" t="s">
        <v>1504</v>
      </c>
      <c r="E910" s="251" t="s">
        <v>2333</v>
      </c>
      <c r="F910" s="229">
        <v>2</v>
      </c>
      <c r="G910" s="254"/>
      <c r="H910" s="226">
        <f t="shared" si="30"/>
        <v>0</v>
      </c>
      <c r="I910" s="227" t="str">
        <f t="shared" si="31"/>
        <v>C</v>
      </c>
      <c r="J910" s="228" t="s">
        <v>1386</v>
      </c>
    </row>
    <row r="911" spans="1:10" ht="15">
      <c r="A911" s="212">
        <f t="shared" ca="1" si="32"/>
        <v>1019</v>
      </c>
      <c r="B911" s="249" t="s">
        <v>1505</v>
      </c>
      <c r="C911" s="250"/>
      <c r="D911" s="249" t="s">
        <v>1506</v>
      </c>
      <c r="E911" s="251" t="s">
        <v>2333</v>
      </c>
      <c r="F911" s="229">
        <v>1</v>
      </c>
      <c r="G911" s="254"/>
      <c r="H911" s="226">
        <f t="shared" si="30"/>
        <v>0</v>
      </c>
      <c r="I911" s="227" t="str">
        <f t="shared" si="31"/>
        <v>C</v>
      </c>
      <c r="J911" s="228" t="s">
        <v>1386</v>
      </c>
    </row>
    <row r="912" spans="1:10" ht="15">
      <c r="A912" s="212" t="str">
        <f t="shared" ca="1" si="32"/>
        <v/>
      </c>
      <c r="B912" s="249" t="s">
        <v>1507</v>
      </c>
      <c r="C912" s="250"/>
      <c r="D912" s="249" t="s">
        <v>1508</v>
      </c>
      <c r="E912" s="251"/>
      <c r="F912" s="229"/>
      <c r="G912" s="254"/>
      <c r="H912" s="226" t="str">
        <f t="shared" si="30"/>
        <v/>
      </c>
      <c r="I912" s="227" t="str">
        <f t="shared" si="31"/>
        <v/>
      </c>
      <c r="J912" s="228" t="s">
        <v>1386</v>
      </c>
    </row>
    <row r="913" spans="1:10" ht="15">
      <c r="A913" s="212">
        <f t="shared" ca="1" si="32"/>
        <v>1020</v>
      </c>
      <c r="B913" s="249" t="s">
        <v>1509</v>
      </c>
      <c r="C913" s="250"/>
      <c r="D913" s="249" t="s">
        <v>1510</v>
      </c>
      <c r="E913" s="251" t="s">
        <v>2333</v>
      </c>
      <c r="F913" s="229">
        <v>12</v>
      </c>
      <c r="G913" s="254"/>
      <c r="H913" s="226">
        <f t="shared" si="30"/>
        <v>0</v>
      </c>
      <c r="I913" s="227" t="str">
        <f t="shared" si="31"/>
        <v>C</v>
      </c>
      <c r="J913" s="228" t="s">
        <v>1386</v>
      </c>
    </row>
    <row r="914" spans="1:10" ht="15">
      <c r="A914" s="212">
        <f t="shared" ca="1" si="32"/>
        <v>1021</v>
      </c>
      <c r="B914" s="249" t="s">
        <v>1511</v>
      </c>
      <c r="C914" s="250"/>
      <c r="D914" s="249" t="s">
        <v>1512</v>
      </c>
      <c r="E914" s="251" t="s">
        <v>2333</v>
      </c>
      <c r="F914" s="229">
        <v>13</v>
      </c>
      <c r="G914" s="254"/>
      <c r="H914" s="226">
        <f t="shared" si="30"/>
        <v>0</v>
      </c>
      <c r="I914" s="227" t="str">
        <f t="shared" si="31"/>
        <v>C</v>
      </c>
      <c r="J914" s="228" t="s">
        <v>1386</v>
      </c>
    </row>
    <row r="915" spans="1:10" ht="15">
      <c r="A915" s="212" t="str">
        <f t="shared" ca="1" si="32"/>
        <v/>
      </c>
      <c r="B915" s="249" t="s">
        <v>1513</v>
      </c>
      <c r="C915" s="250"/>
      <c r="D915" s="249" t="s">
        <v>1514</v>
      </c>
      <c r="E915" s="251"/>
      <c r="F915" s="229"/>
      <c r="G915" s="254"/>
      <c r="H915" s="226" t="str">
        <f t="shared" si="30"/>
        <v/>
      </c>
      <c r="I915" s="227" t="str">
        <f t="shared" si="31"/>
        <v/>
      </c>
      <c r="J915" s="228" t="s">
        <v>1386</v>
      </c>
    </row>
    <row r="916" spans="1:10" ht="15">
      <c r="A916" s="212">
        <f t="shared" ca="1" si="32"/>
        <v>1022</v>
      </c>
      <c r="B916" s="249" t="s">
        <v>1515</v>
      </c>
      <c r="C916" s="250"/>
      <c r="D916" s="249" t="s">
        <v>1516</v>
      </c>
      <c r="E916" s="251" t="s">
        <v>2333</v>
      </c>
      <c r="F916" s="229">
        <v>1</v>
      </c>
      <c r="G916" s="254"/>
      <c r="H916" s="226">
        <f t="shared" si="30"/>
        <v>0</v>
      </c>
      <c r="I916" s="227" t="str">
        <f t="shared" si="31"/>
        <v>C</v>
      </c>
      <c r="J916" s="228" t="s">
        <v>1386</v>
      </c>
    </row>
    <row r="917" spans="1:10" ht="15">
      <c r="A917" s="212" t="str">
        <f t="shared" ca="1" si="32"/>
        <v/>
      </c>
      <c r="B917" s="249" t="s">
        <v>1517</v>
      </c>
      <c r="C917" s="250"/>
      <c r="D917" s="249" t="s">
        <v>1518</v>
      </c>
      <c r="E917" s="251"/>
      <c r="F917" s="229"/>
      <c r="G917" s="254"/>
      <c r="H917" s="226" t="str">
        <f t="shared" si="30"/>
        <v/>
      </c>
      <c r="I917" s="227" t="str">
        <f t="shared" si="31"/>
        <v/>
      </c>
      <c r="J917" s="228" t="s">
        <v>1386</v>
      </c>
    </row>
    <row r="918" spans="1:10" ht="15">
      <c r="A918" s="212">
        <f t="shared" ca="1" si="32"/>
        <v>1023</v>
      </c>
      <c r="B918" s="249" t="s">
        <v>1519</v>
      </c>
      <c r="C918" s="250"/>
      <c r="D918" s="249" t="s">
        <v>1520</v>
      </c>
      <c r="E918" s="251" t="s">
        <v>2333</v>
      </c>
      <c r="F918" s="229">
        <v>13</v>
      </c>
      <c r="G918" s="254"/>
      <c r="H918" s="226">
        <f t="shared" si="30"/>
        <v>0</v>
      </c>
      <c r="I918" s="227" t="str">
        <f t="shared" si="31"/>
        <v>C</v>
      </c>
      <c r="J918" s="228" t="s">
        <v>1386</v>
      </c>
    </row>
    <row r="919" spans="1:10" ht="15">
      <c r="A919" s="212">
        <f t="shared" ca="1" si="32"/>
        <v>1024</v>
      </c>
      <c r="B919" s="249" t="s">
        <v>1521</v>
      </c>
      <c r="C919" s="250"/>
      <c r="D919" s="249" t="s">
        <v>1522</v>
      </c>
      <c r="E919" s="251" t="s">
        <v>2333</v>
      </c>
      <c r="F919" s="229">
        <v>15</v>
      </c>
      <c r="G919" s="254"/>
      <c r="H919" s="226">
        <f t="shared" si="30"/>
        <v>0</v>
      </c>
      <c r="I919" s="227" t="str">
        <f t="shared" si="31"/>
        <v>C</v>
      </c>
      <c r="J919" s="228" t="s">
        <v>1386</v>
      </c>
    </row>
    <row r="920" spans="1:10" ht="15">
      <c r="A920" s="270">
        <f t="shared" ca="1" si="32"/>
        <v>1025</v>
      </c>
      <c r="B920" s="249" t="s">
        <v>1523</v>
      </c>
      <c r="C920" s="250"/>
      <c r="D920" s="249" t="s">
        <v>1524</v>
      </c>
      <c r="E920" s="251" t="s">
        <v>2333</v>
      </c>
      <c r="F920" s="272">
        <v>5</v>
      </c>
      <c r="G920" s="254"/>
      <c r="H920" s="226">
        <f t="shared" si="30"/>
        <v>0</v>
      </c>
      <c r="I920" s="227" t="str">
        <f t="shared" si="31"/>
        <v>C</v>
      </c>
      <c r="J920" s="228" t="s">
        <v>1386</v>
      </c>
    </row>
    <row r="921" spans="1:10" ht="15">
      <c r="A921" s="212" t="str">
        <f t="shared" ca="1" si="32"/>
        <v/>
      </c>
      <c r="B921" s="249" t="s">
        <v>1525</v>
      </c>
      <c r="C921" s="250"/>
      <c r="D921" s="249" t="s">
        <v>1526</v>
      </c>
      <c r="E921" s="251"/>
      <c r="F921" s="229"/>
      <c r="G921" s="254"/>
      <c r="H921" s="226" t="str">
        <f t="shared" si="30"/>
        <v/>
      </c>
      <c r="I921" s="227" t="str">
        <f t="shared" si="31"/>
        <v/>
      </c>
      <c r="J921" s="228" t="s">
        <v>1386</v>
      </c>
    </row>
    <row r="922" spans="1:10" ht="15">
      <c r="A922" s="212">
        <f t="shared" ca="1" si="32"/>
        <v>1026</v>
      </c>
      <c r="B922" s="249" t="s">
        <v>1527</v>
      </c>
      <c r="C922" s="250"/>
      <c r="D922" s="249" t="s">
        <v>1528</v>
      </c>
      <c r="E922" s="251" t="s">
        <v>2333</v>
      </c>
      <c r="F922" s="229">
        <v>17</v>
      </c>
      <c r="G922" s="254"/>
      <c r="H922" s="226">
        <f t="shared" si="30"/>
        <v>0</v>
      </c>
      <c r="I922" s="227" t="str">
        <f t="shared" si="31"/>
        <v>C</v>
      </c>
      <c r="J922" s="228" t="s">
        <v>1386</v>
      </c>
    </row>
    <row r="923" spans="1:10" ht="15">
      <c r="A923" s="212">
        <f t="shared" ca="1" si="32"/>
        <v>1027</v>
      </c>
      <c r="B923" s="249" t="s">
        <v>1529</v>
      </c>
      <c r="C923" s="250"/>
      <c r="D923" s="249" t="s">
        <v>1530</v>
      </c>
      <c r="E923" s="251" t="s">
        <v>2333</v>
      </c>
      <c r="F923" s="229">
        <v>2</v>
      </c>
      <c r="G923" s="254"/>
      <c r="H923" s="226">
        <f t="shared" si="30"/>
        <v>0</v>
      </c>
      <c r="I923" s="227" t="str">
        <f t="shared" si="31"/>
        <v>C</v>
      </c>
      <c r="J923" s="228" t="s">
        <v>1386</v>
      </c>
    </row>
    <row r="924" spans="1:10" ht="15">
      <c r="A924" s="212">
        <f t="shared" ca="1" si="32"/>
        <v>1028</v>
      </c>
      <c r="B924" s="249" t="s">
        <v>1531</v>
      </c>
      <c r="C924" s="250"/>
      <c r="D924" s="249" t="s">
        <v>1532</v>
      </c>
      <c r="E924" s="251" t="s">
        <v>2333</v>
      </c>
      <c r="F924" s="229">
        <v>13</v>
      </c>
      <c r="G924" s="254"/>
      <c r="H924" s="226">
        <f t="shared" si="30"/>
        <v>0</v>
      </c>
      <c r="I924" s="227" t="str">
        <f t="shared" si="31"/>
        <v>C</v>
      </c>
      <c r="J924" s="228" t="s">
        <v>1386</v>
      </c>
    </row>
    <row r="925" spans="1:10" ht="15">
      <c r="A925" s="212">
        <f t="shared" ca="1" si="32"/>
        <v>1029</v>
      </c>
      <c r="B925" s="249" t="s">
        <v>1533</v>
      </c>
      <c r="C925" s="250"/>
      <c r="D925" s="249" t="s">
        <v>1534</v>
      </c>
      <c r="E925" s="251" t="s">
        <v>2333</v>
      </c>
      <c r="F925" s="229">
        <v>1</v>
      </c>
      <c r="G925" s="254"/>
      <c r="H925" s="226">
        <f t="shared" si="30"/>
        <v>0</v>
      </c>
      <c r="I925" s="227" t="str">
        <f t="shared" si="31"/>
        <v>C</v>
      </c>
      <c r="J925" s="228" t="s">
        <v>1386</v>
      </c>
    </row>
    <row r="926" spans="1:10" ht="30">
      <c r="A926" s="212" t="str">
        <f t="shared" ca="1" si="32"/>
        <v/>
      </c>
      <c r="B926" s="249" t="s">
        <v>1535</v>
      </c>
      <c r="C926" s="250"/>
      <c r="D926" s="249" t="s">
        <v>1536</v>
      </c>
      <c r="E926" s="251"/>
      <c r="F926" s="229"/>
      <c r="G926" s="254"/>
      <c r="H926" s="226" t="str">
        <f t="shared" si="30"/>
        <v/>
      </c>
      <c r="I926" s="227" t="str">
        <f t="shared" si="31"/>
        <v/>
      </c>
      <c r="J926" s="228" t="s">
        <v>1386</v>
      </c>
    </row>
    <row r="927" spans="1:10" ht="30">
      <c r="A927" s="212">
        <f t="shared" ca="1" si="32"/>
        <v>1030</v>
      </c>
      <c r="B927" s="249" t="s">
        <v>1537</v>
      </c>
      <c r="C927" s="250"/>
      <c r="D927" s="249" t="s">
        <v>1538</v>
      </c>
      <c r="E927" s="251" t="s">
        <v>2333</v>
      </c>
      <c r="F927" s="229">
        <v>303</v>
      </c>
      <c r="G927" s="254"/>
      <c r="H927" s="226">
        <f t="shared" si="30"/>
        <v>0</v>
      </c>
      <c r="I927" s="227" t="str">
        <f t="shared" si="31"/>
        <v>C</v>
      </c>
      <c r="J927" s="228" t="s">
        <v>1386</v>
      </c>
    </row>
    <row r="928" spans="1:10" ht="15">
      <c r="A928" s="212">
        <f t="shared" ca="1" si="32"/>
        <v>1031</v>
      </c>
      <c r="B928" s="249" t="s">
        <v>1539</v>
      </c>
      <c r="C928" s="250"/>
      <c r="D928" s="249" t="s">
        <v>1540</v>
      </c>
      <c r="E928" s="251" t="s">
        <v>2333</v>
      </c>
      <c r="F928" s="229">
        <v>33</v>
      </c>
      <c r="G928" s="254"/>
      <c r="H928" s="226">
        <f t="shared" si="30"/>
        <v>0</v>
      </c>
      <c r="I928" s="227" t="str">
        <f t="shared" si="31"/>
        <v>C</v>
      </c>
      <c r="J928" s="228" t="s">
        <v>1386</v>
      </c>
    </row>
    <row r="929" spans="1:10" ht="15">
      <c r="A929" s="212">
        <f t="shared" ca="1" si="32"/>
        <v>1032</v>
      </c>
      <c r="B929" s="249" t="s">
        <v>1541</v>
      </c>
      <c r="C929" s="250"/>
      <c r="D929" s="249" t="s">
        <v>1542</v>
      </c>
      <c r="E929" s="251" t="s">
        <v>2333</v>
      </c>
      <c r="F929" s="229">
        <v>1</v>
      </c>
      <c r="G929" s="254"/>
      <c r="H929" s="226">
        <f t="shared" si="30"/>
        <v>0</v>
      </c>
      <c r="I929" s="227" t="str">
        <f t="shared" si="31"/>
        <v>C</v>
      </c>
      <c r="J929" s="228" t="s">
        <v>1386</v>
      </c>
    </row>
    <row r="930" spans="1:10" ht="15">
      <c r="A930" s="270">
        <f t="shared" ca="1" si="32"/>
        <v>1033</v>
      </c>
      <c r="B930" s="249" t="s">
        <v>1543</v>
      </c>
      <c r="C930" s="250"/>
      <c r="D930" s="249" t="s">
        <v>1544</v>
      </c>
      <c r="E930" s="251" t="s">
        <v>2333</v>
      </c>
      <c r="F930" s="272">
        <v>1</v>
      </c>
      <c r="G930" s="254"/>
      <c r="H930" s="226">
        <f t="shared" si="30"/>
        <v>0</v>
      </c>
      <c r="I930" s="227" t="str">
        <f t="shared" si="31"/>
        <v>C</v>
      </c>
      <c r="J930" s="228" t="s">
        <v>1386</v>
      </c>
    </row>
    <row r="931" spans="1:10" ht="15">
      <c r="A931" s="212" t="str">
        <f t="shared" ca="1" si="32"/>
        <v/>
      </c>
      <c r="B931" s="249" t="s">
        <v>1545</v>
      </c>
      <c r="C931" s="250"/>
      <c r="D931" s="249" t="s">
        <v>1546</v>
      </c>
      <c r="E931" s="251"/>
      <c r="F931" s="229"/>
      <c r="G931" s="254"/>
      <c r="H931" s="226" t="str">
        <f t="shared" si="30"/>
        <v/>
      </c>
      <c r="I931" s="227" t="str">
        <f t="shared" si="31"/>
        <v/>
      </c>
      <c r="J931" s="228" t="s">
        <v>1386</v>
      </c>
    </row>
    <row r="932" spans="1:10" ht="15">
      <c r="A932" s="270">
        <f t="shared" ca="1" si="32"/>
        <v>1034</v>
      </c>
      <c r="B932" s="249" t="s">
        <v>1547</v>
      </c>
      <c r="C932" s="250"/>
      <c r="D932" s="249" t="s">
        <v>1548</v>
      </c>
      <c r="E932" s="251" t="s">
        <v>2333</v>
      </c>
      <c r="F932" s="272">
        <v>2</v>
      </c>
      <c r="G932" s="254"/>
      <c r="H932" s="226">
        <f t="shared" si="30"/>
        <v>0</v>
      </c>
      <c r="I932" s="227" t="str">
        <f t="shared" si="31"/>
        <v>C</v>
      </c>
      <c r="J932" s="228" t="s">
        <v>1386</v>
      </c>
    </row>
    <row r="933" spans="1:10" ht="15">
      <c r="A933" s="270">
        <f t="shared" ca="1" si="32"/>
        <v>1035</v>
      </c>
      <c r="B933" s="249" t="s">
        <v>1549</v>
      </c>
      <c r="C933" s="250" t="s">
        <v>243</v>
      </c>
      <c r="D933" s="249" t="s">
        <v>1550</v>
      </c>
      <c r="E933" s="251" t="s">
        <v>2333</v>
      </c>
      <c r="F933" s="272">
        <v>1</v>
      </c>
      <c r="G933" s="254"/>
      <c r="H933" s="226">
        <f t="shared" si="30"/>
        <v>0</v>
      </c>
      <c r="I933" s="227" t="str">
        <f t="shared" si="31"/>
        <v>C</v>
      </c>
      <c r="J933" s="228" t="s">
        <v>1386</v>
      </c>
    </row>
    <row r="934" spans="1:10" ht="15">
      <c r="A934" s="212">
        <f t="shared" ref="A934:A997" ca="1" si="33">+IF(NOT(ISBLANK(INDIRECT("e"&amp;ROW()))),MAX(INDIRECT("a$18:A"&amp;ROW()-1))+1,"")</f>
        <v>1036</v>
      </c>
      <c r="B934" s="249" t="s">
        <v>1551</v>
      </c>
      <c r="C934" s="250" t="s">
        <v>243</v>
      </c>
      <c r="D934" s="249" t="s">
        <v>1552</v>
      </c>
      <c r="E934" s="251" t="s">
        <v>2333</v>
      </c>
      <c r="F934" s="229">
        <v>1</v>
      </c>
      <c r="G934" s="254"/>
      <c r="H934" s="226">
        <f t="shared" si="30"/>
        <v>0</v>
      </c>
      <c r="I934" s="227" t="str">
        <f t="shared" si="31"/>
        <v>C</v>
      </c>
      <c r="J934" s="228" t="s">
        <v>1386</v>
      </c>
    </row>
    <row r="935" spans="1:10" ht="15">
      <c r="A935" s="212" t="str">
        <f t="shared" ca="1" si="33"/>
        <v/>
      </c>
      <c r="B935" s="249" t="s">
        <v>1553</v>
      </c>
      <c r="C935" s="250"/>
      <c r="D935" s="249" t="s">
        <v>1554</v>
      </c>
      <c r="E935" s="251"/>
      <c r="F935" s="229"/>
      <c r="G935" s="254"/>
      <c r="H935" s="226" t="str">
        <f t="shared" si="30"/>
        <v/>
      </c>
      <c r="I935" s="227" t="str">
        <f t="shared" si="31"/>
        <v/>
      </c>
      <c r="J935" s="228" t="s">
        <v>1386</v>
      </c>
    </row>
    <row r="936" spans="1:10" ht="15">
      <c r="A936" s="212">
        <f t="shared" ca="1" si="33"/>
        <v>1037</v>
      </c>
      <c r="B936" s="249" t="s">
        <v>1555</v>
      </c>
      <c r="C936" s="250"/>
      <c r="D936" s="249" t="s">
        <v>1556</v>
      </c>
      <c r="E936" s="251" t="s">
        <v>2333</v>
      </c>
      <c r="F936" s="229">
        <v>12</v>
      </c>
      <c r="G936" s="254"/>
      <c r="H936" s="226">
        <f t="shared" si="30"/>
        <v>0</v>
      </c>
      <c r="I936" s="227" t="str">
        <f t="shared" si="31"/>
        <v>C</v>
      </c>
      <c r="J936" s="228" t="s">
        <v>1386</v>
      </c>
    </row>
    <row r="937" spans="1:10" ht="15">
      <c r="A937" s="212">
        <f t="shared" ca="1" si="33"/>
        <v>1038</v>
      </c>
      <c r="B937" s="249" t="s">
        <v>1557</v>
      </c>
      <c r="C937" s="250"/>
      <c r="D937" s="249" t="s">
        <v>1558</v>
      </c>
      <c r="E937" s="251" t="s">
        <v>2333</v>
      </c>
      <c r="F937" s="229">
        <v>26</v>
      </c>
      <c r="G937" s="254"/>
      <c r="H937" s="226">
        <f t="shared" si="30"/>
        <v>0</v>
      </c>
      <c r="I937" s="227" t="str">
        <f t="shared" si="31"/>
        <v>C</v>
      </c>
      <c r="J937" s="228" t="s">
        <v>1386</v>
      </c>
    </row>
    <row r="938" spans="1:10" ht="15">
      <c r="A938" s="212" t="str">
        <f t="shared" ca="1" si="33"/>
        <v/>
      </c>
      <c r="B938" s="249" t="s">
        <v>1559</v>
      </c>
      <c r="C938" s="250"/>
      <c r="D938" s="249" t="s">
        <v>1560</v>
      </c>
      <c r="E938" s="251"/>
      <c r="F938" s="229"/>
      <c r="G938" s="254"/>
      <c r="H938" s="226" t="str">
        <f t="shared" si="30"/>
        <v/>
      </c>
      <c r="I938" s="227" t="str">
        <f t="shared" si="31"/>
        <v/>
      </c>
      <c r="J938" s="228" t="s">
        <v>1386</v>
      </c>
    </row>
    <row r="939" spans="1:10" ht="15">
      <c r="A939" s="212">
        <f t="shared" ca="1" si="33"/>
        <v>1039</v>
      </c>
      <c r="B939" s="249" t="s">
        <v>1561</v>
      </c>
      <c r="C939" s="250"/>
      <c r="D939" s="249" t="s">
        <v>1562</v>
      </c>
      <c r="E939" s="251" t="s">
        <v>2333</v>
      </c>
      <c r="F939" s="229">
        <v>1</v>
      </c>
      <c r="G939" s="254"/>
      <c r="H939" s="226">
        <f t="shared" si="30"/>
        <v>0</v>
      </c>
      <c r="I939" s="227" t="str">
        <f t="shared" si="31"/>
        <v>C</v>
      </c>
      <c r="J939" s="228" t="s">
        <v>1386</v>
      </c>
    </row>
    <row r="940" spans="1:10" ht="15">
      <c r="A940" s="212">
        <f t="shared" ca="1" si="33"/>
        <v>1040</v>
      </c>
      <c r="B940" s="249" t="s">
        <v>1563</v>
      </c>
      <c r="C940" s="250"/>
      <c r="D940" s="249" t="s">
        <v>1564</v>
      </c>
      <c r="E940" s="251" t="s">
        <v>2333</v>
      </c>
      <c r="F940" s="229">
        <v>14</v>
      </c>
      <c r="G940" s="254"/>
      <c r="H940" s="226">
        <f t="shared" si="30"/>
        <v>0</v>
      </c>
      <c r="I940" s="227" t="str">
        <f t="shared" si="31"/>
        <v>C</v>
      </c>
      <c r="J940" s="228" t="s">
        <v>1386</v>
      </c>
    </row>
    <row r="941" spans="1:10" ht="15">
      <c r="A941" s="212" t="str">
        <f t="shared" ca="1" si="33"/>
        <v/>
      </c>
      <c r="B941" s="249" t="s">
        <v>1565</v>
      </c>
      <c r="C941" s="250"/>
      <c r="D941" s="249" t="s">
        <v>1566</v>
      </c>
      <c r="E941" s="251"/>
      <c r="F941" s="229"/>
      <c r="G941" s="254"/>
      <c r="H941" s="226" t="str">
        <f t="shared" si="30"/>
        <v/>
      </c>
      <c r="I941" s="227" t="str">
        <f t="shared" si="31"/>
        <v/>
      </c>
      <c r="J941" s="228" t="s">
        <v>1386</v>
      </c>
    </row>
    <row r="942" spans="1:10" ht="15">
      <c r="A942" s="212">
        <f t="shared" ca="1" si="33"/>
        <v>1041</v>
      </c>
      <c r="B942" s="249" t="s">
        <v>1567</v>
      </c>
      <c r="C942" s="250"/>
      <c r="D942" s="249" t="s">
        <v>1568</v>
      </c>
      <c r="E942" s="251" t="s">
        <v>2333</v>
      </c>
      <c r="F942" s="229">
        <v>14</v>
      </c>
      <c r="G942" s="254"/>
      <c r="H942" s="226">
        <f t="shared" si="30"/>
        <v>0</v>
      </c>
      <c r="I942" s="227" t="str">
        <f t="shared" si="31"/>
        <v>C</v>
      </c>
      <c r="J942" s="228" t="s">
        <v>1386</v>
      </c>
    </row>
    <row r="943" spans="1:10" ht="30">
      <c r="A943" s="212" t="str">
        <f t="shared" ca="1" si="33"/>
        <v/>
      </c>
      <c r="B943" s="249" t="s">
        <v>1569</v>
      </c>
      <c r="C943" s="250"/>
      <c r="D943" s="249" t="s">
        <v>1570</v>
      </c>
      <c r="E943" s="251"/>
      <c r="F943" s="229"/>
      <c r="G943" s="254"/>
      <c r="H943" s="226" t="str">
        <f t="shared" si="30"/>
        <v/>
      </c>
      <c r="I943" s="227" t="str">
        <f t="shared" si="31"/>
        <v/>
      </c>
      <c r="J943" s="228" t="s">
        <v>1386</v>
      </c>
    </row>
    <row r="944" spans="1:10" ht="15">
      <c r="A944" s="270">
        <f t="shared" ca="1" si="33"/>
        <v>1042</v>
      </c>
      <c r="B944" s="249" t="s">
        <v>1571</v>
      </c>
      <c r="C944" s="250"/>
      <c r="D944" s="249" t="s">
        <v>1572</v>
      </c>
      <c r="E944" s="251" t="s">
        <v>2333</v>
      </c>
      <c r="F944" s="272">
        <v>0</v>
      </c>
      <c r="G944" s="254"/>
      <c r="H944" s="226">
        <f t="shared" si="30"/>
        <v>0</v>
      </c>
      <c r="I944" s="227" t="str">
        <f t="shared" si="31"/>
        <v>C</v>
      </c>
      <c r="J944" s="228" t="s">
        <v>1386</v>
      </c>
    </row>
    <row r="945" spans="1:10" ht="15">
      <c r="A945" s="212">
        <f t="shared" ca="1" si="33"/>
        <v>1043</v>
      </c>
      <c r="B945" s="249" t="s">
        <v>1573</v>
      </c>
      <c r="C945" s="250"/>
      <c r="D945" s="249" t="s">
        <v>1574</v>
      </c>
      <c r="E945" s="251" t="s">
        <v>2333</v>
      </c>
      <c r="F945" s="229">
        <v>13</v>
      </c>
      <c r="G945" s="254"/>
      <c r="H945" s="226">
        <f t="shared" si="30"/>
        <v>0</v>
      </c>
      <c r="I945" s="227" t="str">
        <f t="shared" si="31"/>
        <v>C</v>
      </c>
      <c r="J945" s="228" t="s">
        <v>1386</v>
      </c>
    </row>
    <row r="946" spans="1:10" ht="15">
      <c r="A946" s="212">
        <f t="shared" ca="1" si="33"/>
        <v>1044</v>
      </c>
      <c r="B946" s="249" t="s">
        <v>1575</v>
      </c>
      <c r="C946" s="250"/>
      <c r="D946" s="249" t="s">
        <v>1576</v>
      </c>
      <c r="E946" s="251" t="s">
        <v>2333</v>
      </c>
      <c r="F946" s="229">
        <v>19</v>
      </c>
      <c r="G946" s="254"/>
      <c r="H946" s="226">
        <f t="shared" si="30"/>
        <v>0</v>
      </c>
      <c r="I946" s="227" t="str">
        <f t="shared" si="31"/>
        <v>C</v>
      </c>
      <c r="J946" s="228" t="s">
        <v>1386</v>
      </c>
    </row>
    <row r="947" spans="1:10" ht="15">
      <c r="A947" s="212" t="str">
        <f t="shared" ca="1" si="33"/>
        <v/>
      </c>
      <c r="B947" s="249" t="s">
        <v>1577</v>
      </c>
      <c r="C947" s="250"/>
      <c r="D947" s="249" t="s">
        <v>1578</v>
      </c>
      <c r="E947" s="251"/>
      <c r="F947" s="229"/>
      <c r="G947" s="254"/>
      <c r="H947" s="226" t="str">
        <f t="shared" si="30"/>
        <v/>
      </c>
      <c r="I947" s="227" t="str">
        <f t="shared" si="31"/>
        <v/>
      </c>
      <c r="J947" s="228" t="s">
        <v>1386</v>
      </c>
    </row>
    <row r="948" spans="1:10" ht="15">
      <c r="A948" s="212">
        <f t="shared" ca="1" si="33"/>
        <v>1045</v>
      </c>
      <c r="B948" s="249" t="s">
        <v>1579</v>
      </c>
      <c r="C948" s="250"/>
      <c r="D948" s="249" t="s">
        <v>1580</v>
      </c>
      <c r="E948" s="251" t="s">
        <v>2333</v>
      </c>
      <c r="F948" s="229">
        <v>24</v>
      </c>
      <c r="G948" s="254"/>
      <c r="H948" s="226">
        <f t="shared" si="30"/>
        <v>0</v>
      </c>
      <c r="I948" s="227" t="str">
        <f t="shared" si="31"/>
        <v>C</v>
      </c>
      <c r="J948" s="228" t="s">
        <v>1386</v>
      </c>
    </row>
    <row r="949" spans="1:10" ht="15">
      <c r="A949" s="212">
        <f t="shared" ca="1" si="33"/>
        <v>1046</v>
      </c>
      <c r="B949" s="249" t="s">
        <v>1581</v>
      </c>
      <c r="C949" s="250"/>
      <c r="D949" s="249" t="s">
        <v>1582</v>
      </c>
      <c r="E949" s="251" t="s">
        <v>2333</v>
      </c>
      <c r="F949" s="229">
        <v>94</v>
      </c>
      <c r="G949" s="254"/>
      <c r="H949" s="226">
        <f t="shared" si="30"/>
        <v>0</v>
      </c>
      <c r="I949" s="227" t="str">
        <f t="shared" si="31"/>
        <v>C</v>
      </c>
      <c r="J949" s="228" t="s">
        <v>1386</v>
      </c>
    </row>
    <row r="950" spans="1:10" ht="15">
      <c r="A950" s="270">
        <f t="shared" ca="1" si="33"/>
        <v>1047</v>
      </c>
      <c r="B950" s="249" t="s">
        <v>1583</v>
      </c>
      <c r="C950" s="250"/>
      <c r="D950" s="249" t="s">
        <v>1584</v>
      </c>
      <c r="E950" s="251" t="s">
        <v>2333</v>
      </c>
      <c r="F950" s="272">
        <v>2</v>
      </c>
      <c r="G950" s="254"/>
      <c r="H950" s="226">
        <f t="shared" si="30"/>
        <v>0</v>
      </c>
      <c r="I950" s="227" t="str">
        <f t="shared" si="31"/>
        <v>C</v>
      </c>
      <c r="J950" s="228" t="s">
        <v>1386</v>
      </c>
    </row>
    <row r="951" spans="1:10" ht="15">
      <c r="A951" s="212">
        <f t="shared" ca="1" si="33"/>
        <v>1048</v>
      </c>
      <c r="B951" s="249" t="s">
        <v>1585</v>
      </c>
      <c r="C951" s="250" t="s">
        <v>243</v>
      </c>
      <c r="D951" s="249" t="s">
        <v>1586</v>
      </c>
      <c r="E951" s="251" t="s">
        <v>2333</v>
      </c>
      <c r="F951" s="229">
        <v>1</v>
      </c>
      <c r="G951" s="254"/>
      <c r="H951" s="226">
        <f t="shared" si="30"/>
        <v>0</v>
      </c>
      <c r="I951" s="227" t="str">
        <f t="shared" si="31"/>
        <v>C</v>
      </c>
      <c r="J951" s="228" t="s">
        <v>1386</v>
      </c>
    </row>
    <row r="952" spans="1:10" ht="15">
      <c r="A952" s="212">
        <f t="shared" ca="1" si="33"/>
        <v>1049</v>
      </c>
      <c r="B952" s="249" t="s">
        <v>1587</v>
      </c>
      <c r="C952" s="250" t="s">
        <v>243</v>
      </c>
      <c r="D952" s="249" t="s">
        <v>1588</v>
      </c>
      <c r="E952" s="251" t="s">
        <v>2333</v>
      </c>
      <c r="F952" s="229">
        <v>1</v>
      </c>
      <c r="G952" s="254"/>
      <c r="H952" s="226">
        <f t="shared" si="30"/>
        <v>0</v>
      </c>
      <c r="I952" s="227" t="str">
        <f t="shared" si="31"/>
        <v>C</v>
      </c>
      <c r="J952" s="228" t="s">
        <v>1386</v>
      </c>
    </row>
    <row r="953" spans="1:10" ht="15">
      <c r="A953" s="212">
        <f t="shared" ca="1" si="33"/>
        <v>1050</v>
      </c>
      <c r="B953" s="249" t="s">
        <v>1589</v>
      </c>
      <c r="C953" s="250" t="s">
        <v>243</v>
      </c>
      <c r="D953" s="249" t="s">
        <v>1590</v>
      </c>
      <c r="E953" s="251" t="s">
        <v>2333</v>
      </c>
      <c r="F953" s="229">
        <v>1</v>
      </c>
      <c r="G953" s="254"/>
      <c r="H953" s="226">
        <f t="shared" si="30"/>
        <v>0</v>
      </c>
      <c r="I953" s="227" t="str">
        <f t="shared" si="31"/>
        <v>C</v>
      </c>
      <c r="J953" s="228" t="s">
        <v>1386</v>
      </c>
    </row>
    <row r="954" spans="1:10" ht="15">
      <c r="A954" s="212">
        <f t="shared" ca="1" si="33"/>
        <v>1051</v>
      </c>
      <c r="B954" s="249" t="s">
        <v>1591</v>
      </c>
      <c r="C954" s="250" t="s">
        <v>243</v>
      </c>
      <c r="D954" s="249" t="s">
        <v>1592</v>
      </c>
      <c r="E954" s="251" t="s">
        <v>2333</v>
      </c>
      <c r="F954" s="229">
        <v>3</v>
      </c>
      <c r="G954" s="254"/>
      <c r="H954" s="226">
        <f t="shared" si="30"/>
        <v>0</v>
      </c>
      <c r="I954" s="227" t="str">
        <f t="shared" si="31"/>
        <v>C</v>
      </c>
      <c r="J954" s="228" t="s">
        <v>1386</v>
      </c>
    </row>
    <row r="955" spans="1:10" ht="15">
      <c r="A955" s="212">
        <f t="shared" ca="1" si="33"/>
        <v>1052</v>
      </c>
      <c r="B955" s="249" t="s">
        <v>1593</v>
      </c>
      <c r="C955" s="250" t="s">
        <v>243</v>
      </c>
      <c r="D955" s="249" t="s">
        <v>1594</v>
      </c>
      <c r="E955" s="251" t="s">
        <v>2333</v>
      </c>
      <c r="F955" s="229">
        <v>26</v>
      </c>
      <c r="G955" s="254"/>
      <c r="H955" s="226">
        <f t="shared" si="30"/>
        <v>0</v>
      </c>
      <c r="I955" s="227" t="str">
        <f t="shared" si="31"/>
        <v>C</v>
      </c>
      <c r="J955" s="228" t="s">
        <v>1386</v>
      </c>
    </row>
    <row r="956" spans="1:10" ht="15">
      <c r="A956" s="212" t="str">
        <f t="shared" ca="1" si="33"/>
        <v/>
      </c>
      <c r="B956" s="249" t="s">
        <v>1595</v>
      </c>
      <c r="C956" s="250"/>
      <c r="D956" s="249" t="s">
        <v>1596</v>
      </c>
      <c r="E956" s="251"/>
      <c r="F956" s="229"/>
      <c r="G956" s="254"/>
      <c r="H956" s="226" t="str">
        <f t="shared" si="30"/>
        <v/>
      </c>
      <c r="I956" s="227" t="str">
        <f t="shared" si="31"/>
        <v/>
      </c>
      <c r="J956" s="228" t="s">
        <v>1386</v>
      </c>
    </row>
    <row r="957" spans="1:10" ht="15">
      <c r="A957" s="212" t="str">
        <f t="shared" ca="1" si="33"/>
        <v/>
      </c>
      <c r="B957" s="249" t="s">
        <v>1597</v>
      </c>
      <c r="C957" s="250"/>
      <c r="D957" s="249" t="s">
        <v>1598</v>
      </c>
      <c r="E957" s="251"/>
      <c r="F957" s="229"/>
      <c r="G957" s="254"/>
      <c r="H957" s="226" t="str">
        <f t="shared" si="30"/>
        <v/>
      </c>
      <c r="I957" s="227" t="str">
        <f t="shared" si="31"/>
        <v/>
      </c>
      <c r="J957" s="228" t="s">
        <v>1386</v>
      </c>
    </row>
    <row r="958" spans="1:10" ht="30">
      <c r="A958" s="212">
        <f t="shared" ca="1" si="33"/>
        <v>1053</v>
      </c>
      <c r="B958" s="249" t="s">
        <v>1599</v>
      </c>
      <c r="C958" s="250" t="s">
        <v>243</v>
      </c>
      <c r="D958" s="249" t="s">
        <v>1600</v>
      </c>
      <c r="E958" s="251" t="s">
        <v>2333</v>
      </c>
      <c r="F958" s="229">
        <v>264</v>
      </c>
      <c r="G958" s="254"/>
      <c r="H958" s="226">
        <f t="shared" si="30"/>
        <v>0</v>
      </c>
      <c r="I958" s="227" t="str">
        <f t="shared" si="31"/>
        <v>C</v>
      </c>
      <c r="J958" s="228" t="s">
        <v>1386</v>
      </c>
    </row>
    <row r="959" spans="1:10" ht="30">
      <c r="A959" s="212">
        <f t="shared" ca="1" si="33"/>
        <v>1054</v>
      </c>
      <c r="B959" s="249" t="s">
        <v>1601</v>
      </c>
      <c r="C959" s="250" t="s">
        <v>243</v>
      </c>
      <c r="D959" s="249" t="s">
        <v>1602</v>
      </c>
      <c r="E959" s="251" t="s">
        <v>2333</v>
      </c>
      <c r="F959" s="229">
        <v>49</v>
      </c>
      <c r="G959" s="254"/>
      <c r="H959" s="226">
        <f t="shared" si="30"/>
        <v>0</v>
      </c>
      <c r="I959" s="227" t="str">
        <f t="shared" si="31"/>
        <v>C</v>
      </c>
      <c r="J959" s="228" t="s">
        <v>1386</v>
      </c>
    </row>
    <row r="960" spans="1:10" ht="15">
      <c r="A960" s="212">
        <f t="shared" ca="1" si="33"/>
        <v>1055</v>
      </c>
      <c r="B960" s="249" t="s">
        <v>1603</v>
      </c>
      <c r="C960" s="250" t="s">
        <v>243</v>
      </c>
      <c r="D960" s="249" t="s">
        <v>1604</v>
      </c>
      <c r="E960" s="251" t="s">
        <v>2333</v>
      </c>
      <c r="F960" s="229">
        <v>7</v>
      </c>
      <c r="G960" s="254"/>
      <c r="H960" s="226">
        <f t="shared" si="30"/>
        <v>0</v>
      </c>
      <c r="I960" s="227" t="str">
        <f t="shared" si="31"/>
        <v>C</v>
      </c>
      <c r="J960" s="228" t="s">
        <v>1386</v>
      </c>
    </row>
    <row r="961" spans="1:10" ht="15">
      <c r="A961" s="212">
        <f t="shared" ca="1" si="33"/>
        <v>1056</v>
      </c>
      <c r="B961" s="249" t="s">
        <v>1605</v>
      </c>
      <c r="C961" s="250" t="s">
        <v>243</v>
      </c>
      <c r="D961" s="249" t="s">
        <v>1606</v>
      </c>
      <c r="E961" s="251" t="s">
        <v>2333</v>
      </c>
      <c r="F961" s="229">
        <v>60</v>
      </c>
      <c r="G961" s="254"/>
      <c r="H961" s="226">
        <f t="shared" si="30"/>
        <v>0</v>
      </c>
      <c r="I961" s="227" t="str">
        <f t="shared" si="31"/>
        <v>C</v>
      </c>
      <c r="J961" s="228" t="s">
        <v>1386</v>
      </c>
    </row>
    <row r="962" spans="1:10" ht="30">
      <c r="A962" s="212">
        <f t="shared" ca="1" si="33"/>
        <v>1057</v>
      </c>
      <c r="B962" s="249" t="s">
        <v>1607</v>
      </c>
      <c r="C962" s="250"/>
      <c r="D962" s="249" t="s">
        <v>1608</v>
      </c>
      <c r="E962" s="251" t="s">
        <v>2333</v>
      </c>
      <c r="F962" s="229">
        <v>10</v>
      </c>
      <c r="G962" s="254"/>
      <c r="H962" s="226">
        <f t="shared" si="30"/>
        <v>0</v>
      </c>
      <c r="I962" s="227" t="str">
        <f t="shared" si="31"/>
        <v>C</v>
      </c>
      <c r="J962" s="228" t="s">
        <v>1386</v>
      </c>
    </row>
    <row r="963" spans="1:10" ht="30">
      <c r="A963" s="212">
        <f t="shared" ca="1" si="33"/>
        <v>1058</v>
      </c>
      <c r="B963" s="249" t="s">
        <v>1609</v>
      </c>
      <c r="C963" s="250"/>
      <c r="D963" s="249" t="s">
        <v>1610</v>
      </c>
      <c r="E963" s="251" t="s">
        <v>2333</v>
      </c>
      <c r="F963" s="229">
        <v>1</v>
      </c>
      <c r="G963" s="254"/>
      <c r="H963" s="226">
        <f t="shared" si="30"/>
        <v>0</v>
      </c>
      <c r="I963" s="227" t="str">
        <f t="shared" si="31"/>
        <v>C</v>
      </c>
      <c r="J963" s="228" t="s">
        <v>1386</v>
      </c>
    </row>
    <row r="964" spans="1:10" ht="15">
      <c r="A964" s="212">
        <f t="shared" ca="1" si="33"/>
        <v>1059</v>
      </c>
      <c r="B964" s="249" t="s">
        <v>1611</v>
      </c>
      <c r="C964" s="250" t="s">
        <v>243</v>
      </c>
      <c r="D964" s="249" t="s">
        <v>1612</v>
      </c>
      <c r="E964" s="251" t="s">
        <v>2333</v>
      </c>
      <c r="F964" s="229">
        <v>6</v>
      </c>
      <c r="G964" s="254"/>
      <c r="H964" s="226">
        <f t="shared" si="30"/>
        <v>0</v>
      </c>
      <c r="I964" s="227" t="str">
        <f t="shared" si="31"/>
        <v>C</v>
      </c>
      <c r="J964" s="228" t="s">
        <v>1386</v>
      </c>
    </row>
    <row r="965" spans="1:10" ht="15">
      <c r="A965" s="212">
        <f t="shared" ca="1" si="33"/>
        <v>1060</v>
      </c>
      <c r="B965" s="249" t="s">
        <v>1613</v>
      </c>
      <c r="C965" s="250" t="s">
        <v>243</v>
      </c>
      <c r="D965" s="249" t="s">
        <v>1614</v>
      </c>
      <c r="E965" s="251" t="s">
        <v>2333</v>
      </c>
      <c r="F965" s="229">
        <v>4</v>
      </c>
      <c r="G965" s="254"/>
      <c r="H965" s="226">
        <f t="shared" si="30"/>
        <v>0</v>
      </c>
      <c r="I965" s="227" t="str">
        <f t="shared" si="31"/>
        <v>C</v>
      </c>
      <c r="J965" s="228" t="s">
        <v>1386</v>
      </c>
    </row>
    <row r="966" spans="1:10" ht="30">
      <c r="A966" s="212">
        <f t="shared" ca="1" si="33"/>
        <v>1061</v>
      </c>
      <c r="B966" s="249" t="s">
        <v>1615</v>
      </c>
      <c r="C966" s="250" t="s">
        <v>243</v>
      </c>
      <c r="D966" s="249" t="s">
        <v>1616</v>
      </c>
      <c r="E966" s="251" t="s">
        <v>2333</v>
      </c>
      <c r="F966" s="229">
        <v>59</v>
      </c>
      <c r="G966" s="254"/>
      <c r="H966" s="226">
        <f t="shared" si="30"/>
        <v>0</v>
      </c>
      <c r="I966" s="227" t="str">
        <f t="shared" si="31"/>
        <v>C</v>
      </c>
      <c r="J966" s="228" t="s">
        <v>1386</v>
      </c>
    </row>
    <row r="967" spans="1:10" ht="30">
      <c r="A967" s="212">
        <f t="shared" ca="1" si="33"/>
        <v>1062</v>
      </c>
      <c r="B967" s="249" t="s">
        <v>1617</v>
      </c>
      <c r="C967" s="250" t="s">
        <v>243</v>
      </c>
      <c r="D967" s="249" t="s">
        <v>1618</v>
      </c>
      <c r="E967" s="251" t="s">
        <v>2333</v>
      </c>
      <c r="F967" s="229">
        <v>73</v>
      </c>
      <c r="G967" s="254"/>
      <c r="H967" s="226">
        <f t="shared" si="30"/>
        <v>0</v>
      </c>
      <c r="I967" s="227" t="str">
        <f t="shared" si="31"/>
        <v>C</v>
      </c>
      <c r="J967" s="228" t="s">
        <v>1386</v>
      </c>
    </row>
    <row r="968" spans="1:10" ht="30">
      <c r="A968" s="212">
        <f t="shared" ca="1" si="33"/>
        <v>1063</v>
      </c>
      <c r="B968" s="249" t="s">
        <v>1619</v>
      </c>
      <c r="C968" s="250" t="s">
        <v>243</v>
      </c>
      <c r="D968" s="249" t="s">
        <v>1620</v>
      </c>
      <c r="E968" s="251" t="s">
        <v>2333</v>
      </c>
      <c r="F968" s="229">
        <v>47</v>
      </c>
      <c r="G968" s="254"/>
      <c r="H968" s="226">
        <f t="shared" si="30"/>
        <v>0</v>
      </c>
      <c r="I968" s="227" t="str">
        <f t="shared" si="31"/>
        <v>C</v>
      </c>
      <c r="J968" s="228" t="s">
        <v>1386</v>
      </c>
    </row>
    <row r="969" spans="1:10" ht="15">
      <c r="A969" s="212">
        <f t="shared" ca="1" si="33"/>
        <v>1064</v>
      </c>
      <c r="B969" s="249" t="s">
        <v>1621</v>
      </c>
      <c r="C969" s="250" t="s">
        <v>243</v>
      </c>
      <c r="D969" s="249" t="s">
        <v>1622</v>
      </c>
      <c r="E969" s="251" t="s">
        <v>2333</v>
      </c>
      <c r="F969" s="229">
        <v>22</v>
      </c>
      <c r="G969" s="254"/>
      <c r="H969" s="226">
        <f t="shared" si="30"/>
        <v>0</v>
      </c>
      <c r="I969" s="227" t="str">
        <f t="shared" si="31"/>
        <v>C</v>
      </c>
      <c r="J969" s="228" t="s">
        <v>1386</v>
      </c>
    </row>
    <row r="970" spans="1:10" ht="30">
      <c r="A970" s="212">
        <f t="shared" ca="1" si="33"/>
        <v>1065</v>
      </c>
      <c r="B970" s="249" t="s">
        <v>1623</v>
      </c>
      <c r="C970" s="250" t="s">
        <v>243</v>
      </c>
      <c r="D970" s="249" t="s">
        <v>1624</v>
      </c>
      <c r="E970" s="251" t="s">
        <v>2333</v>
      </c>
      <c r="F970" s="229">
        <v>36</v>
      </c>
      <c r="G970" s="254"/>
      <c r="H970" s="226">
        <f t="shared" si="30"/>
        <v>0</v>
      </c>
      <c r="I970" s="227" t="str">
        <f t="shared" si="31"/>
        <v>C</v>
      </c>
      <c r="J970" s="228" t="s">
        <v>1386</v>
      </c>
    </row>
    <row r="971" spans="1:10" ht="15">
      <c r="A971" s="212">
        <f t="shared" ca="1" si="33"/>
        <v>1066</v>
      </c>
      <c r="B971" s="249" t="s">
        <v>1625</v>
      </c>
      <c r="C971" s="250" t="s">
        <v>243</v>
      </c>
      <c r="D971" s="249" t="s">
        <v>1626</v>
      </c>
      <c r="E971" s="251" t="s">
        <v>2333</v>
      </c>
      <c r="F971" s="229">
        <v>259</v>
      </c>
      <c r="G971" s="254"/>
      <c r="H971" s="226">
        <f t="shared" si="30"/>
        <v>0</v>
      </c>
      <c r="I971" s="227" t="str">
        <f t="shared" si="31"/>
        <v>C</v>
      </c>
      <c r="J971" s="228" t="s">
        <v>1386</v>
      </c>
    </row>
    <row r="972" spans="1:10" ht="30">
      <c r="A972" s="212">
        <f t="shared" ca="1" si="33"/>
        <v>1067</v>
      </c>
      <c r="B972" s="249" t="s">
        <v>1627</v>
      </c>
      <c r="C972" s="250" t="s">
        <v>243</v>
      </c>
      <c r="D972" s="249" t="s">
        <v>1628</v>
      </c>
      <c r="E972" s="251" t="s">
        <v>2333</v>
      </c>
      <c r="F972" s="229">
        <v>472</v>
      </c>
      <c r="G972" s="254"/>
      <c r="H972" s="226">
        <f t="shared" si="30"/>
        <v>0</v>
      </c>
      <c r="I972" s="227" t="str">
        <f t="shared" si="31"/>
        <v>C</v>
      </c>
      <c r="J972" s="228" t="s">
        <v>1386</v>
      </c>
    </row>
    <row r="973" spans="1:10" ht="30">
      <c r="A973" s="212">
        <f t="shared" ca="1" si="33"/>
        <v>1068</v>
      </c>
      <c r="B973" s="249" t="s">
        <v>1629</v>
      </c>
      <c r="C973" s="250" t="s">
        <v>243</v>
      </c>
      <c r="D973" s="249" t="s">
        <v>1630</v>
      </c>
      <c r="E973" s="251" t="s">
        <v>2333</v>
      </c>
      <c r="F973" s="229">
        <v>20</v>
      </c>
      <c r="G973" s="254"/>
      <c r="H973" s="226">
        <f t="shared" si="30"/>
        <v>0</v>
      </c>
      <c r="I973" s="227" t="str">
        <f t="shared" si="31"/>
        <v>C</v>
      </c>
      <c r="J973" s="228" t="s">
        <v>1386</v>
      </c>
    </row>
    <row r="974" spans="1:10" ht="30">
      <c r="A974" s="212">
        <f t="shared" ca="1" si="33"/>
        <v>1069</v>
      </c>
      <c r="B974" s="249" t="s">
        <v>1631</v>
      </c>
      <c r="C974" s="250" t="s">
        <v>243</v>
      </c>
      <c r="D974" s="249" t="s">
        <v>1632</v>
      </c>
      <c r="E974" s="251" t="s">
        <v>2333</v>
      </c>
      <c r="F974" s="229">
        <v>7</v>
      </c>
      <c r="G974" s="254"/>
      <c r="H974" s="226">
        <f t="shared" si="30"/>
        <v>0</v>
      </c>
      <c r="I974" s="227" t="str">
        <f t="shared" si="31"/>
        <v>C</v>
      </c>
      <c r="J974" s="228" t="s">
        <v>1386</v>
      </c>
    </row>
    <row r="975" spans="1:10" ht="15">
      <c r="A975" s="212">
        <f t="shared" ca="1" si="33"/>
        <v>1070</v>
      </c>
      <c r="B975" s="249" t="s">
        <v>1633</v>
      </c>
      <c r="C975" s="250" t="s">
        <v>243</v>
      </c>
      <c r="D975" s="249" t="s">
        <v>1634</v>
      </c>
      <c r="E975" s="251" t="s">
        <v>2333</v>
      </c>
      <c r="F975" s="229">
        <v>112</v>
      </c>
      <c r="G975" s="254"/>
      <c r="H975" s="226">
        <f t="shared" si="30"/>
        <v>0</v>
      </c>
      <c r="I975" s="227" t="str">
        <f t="shared" si="31"/>
        <v>C</v>
      </c>
      <c r="J975" s="228" t="s">
        <v>1386</v>
      </c>
    </row>
    <row r="976" spans="1:10" ht="30">
      <c r="A976" s="212" t="str">
        <f t="shared" ca="1" si="33"/>
        <v/>
      </c>
      <c r="B976" s="249" t="s">
        <v>1635</v>
      </c>
      <c r="C976" s="250"/>
      <c r="D976" s="249" t="s">
        <v>1636</v>
      </c>
      <c r="E976" s="251"/>
      <c r="F976" s="229"/>
      <c r="G976" s="254"/>
      <c r="H976" s="226" t="str">
        <f t="shared" si="30"/>
        <v/>
      </c>
      <c r="I976" s="227" t="str">
        <f t="shared" si="31"/>
        <v/>
      </c>
      <c r="J976" s="228" t="s">
        <v>1386</v>
      </c>
    </row>
    <row r="977" spans="1:10" ht="15">
      <c r="A977" s="212">
        <f t="shared" ca="1" si="33"/>
        <v>1071</v>
      </c>
      <c r="B977" s="249" t="s">
        <v>1637</v>
      </c>
      <c r="C977" s="250" t="s">
        <v>243</v>
      </c>
      <c r="D977" s="249" t="s">
        <v>1638</v>
      </c>
      <c r="E977" s="251" t="s">
        <v>2333</v>
      </c>
      <c r="F977" s="229">
        <v>383</v>
      </c>
      <c r="G977" s="254"/>
      <c r="H977" s="226">
        <f t="shared" si="30"/>
        <v>0</v>
      </c>
      <c r="I977" s="227" t="str">
        <f t="shared" si="31"/>
        <v>C</v>
      </c>
      <c r="J977" s="228" t="s">
        <v>1386</v>
      </c>
    </row>
    <row r="978" spans="1:10" ht="15">
      <c r="A978" s="212">
        <f t="shared" ca="1" si="33"/>
        <v>1072</v>
      </c>
      <c r="B978" s="249" t="s">
        <v>1639</v>
      </c>
      <c r="C978" s="250" t="s">
        <v>243</v>
      </c>
      <c r="D978" s="249" t="s">
        <v>1640</v>
      </c>
      <c r="E978" s="251" t="s">
        <v>2333</v>
      </c>
      <c r="F978" s="229">
        <v>10</v>
      </c>
      <c r="G978" s="254"/>
      <c r="H978" s="226">
        <f t="shared" si="30"/>
        <v>0</v>
      </c>
      <c r="I978" s="227" t="str">
        <f t="shared" si="31"/>
        <v>C</v>
      </c>
      <c r="J978" s="228" t="s">
        <v>1386</v>
      </c>
    </row>
    <row r="979" spans="1:10" ht="30">
      <c r="A979" s="212">
        <f t="shared" ca="1" si="33"/>
        <v>1073</v>
      </c>
      <c r="B979" s="249" t="s">
        <v>1641</v>
      </c>
      <c r="C979" s="250" t="s">
        <v>243</v>
      </c>
      <c r="D979" s="249" t="s">
        <v>1642</v>
      </c>
      <c r="E979" s="251" t="s">
        <v>2333</v>
      </c>
      <c r="F979" s="229">
        <v>12</v>
      </c>
      <c r="G979" s="254"/>
      <c r="H979" s="226">
        <f t="shared" si="30"/>
        <v>0</v>
      </c>
      <c r="I979" s="227" t="str">
        <f t="shared" si="31"/>
        <v>C</v>
      </c>
      <c r="J979" s="228" t="s">
        <v>1386</v>
      </c>
    </row>
    <row r="980" spans="1:10" ht="15">
      <c r="A980" s="212">
        <f t="shared" ca="1" si="33"/>
        <v>1074</v>
      </c>
      <c r="B980" s="249" t="s">
        <v>1643</v>
      </c>
      <c r="C980" s="250" t="s">
        <v>243</v>
      </c>
      <c r="D980" s="249" t="s">
        <v>1644</v>
      </c>
      <c r="E980" s="251" t="s">
        <v>2333</v>
      </c>
      <c r="F980" s="229">
        <v>59</v>
      </c>
      <c r="G980" s="254"/>
      <c r="H980" s="226">
        <f t="shared" si="30"/>
        <v>0</v>
      </c>
      <c r="I980" s="227" t="str">
        <f t="shared" si="31"/>
        <v>C</v>
      </c>
      <c r="J980" s="228" t="s">
        <v>1386</v>
      </c>
    </row>
    <row r="981" spans="1:10" ht="15">
      <c r="A981" s="212" t="str">
        <f t="shared" ca="1" si="33"/>
        <v/>
      </c>
      <c r="B981" s="249" t="s">
        <v>1645</v>
      </c>
      <c r="C981" s="250"/>
      <c r="D981" s="249" t="s">
        <v>1646</v>
      </c>
      <c r="E981" s="251"/>
      <c r="F981" s="229"/>
      <c r="G981" s="254"/>
      <c r="H981" s="226" t="str">
        <f t="shared" si="30"/>
        <v/>
      </c>
      <c r="I981" s="227" t="str">
        <f t="shared" si="31"/>
        <v/>
      </c>
      <c r="J981" s="228" t="s">
        <v>1386</v>
      </c>
    </row>
    <row r="982" spans="1:10" ht="15">
      <c r="A982" s="212" t="str">
        <f t="shared" ca="1" si="33"/>
        <v/>
      </c>
      <c r="B982" s="249" t="s">
        <v>1647</v>
      </c>
      <c r="C982" s="250"/>
      <c r="D982" s="249" t="s">
        <v>1648</v>
      </c>
      <c r="E982" s="251"/>
      <c r="F982" s="229"/>
      <c r="G982" s="254"/>
      <c r="H982" s="226" t="str">
        <f t="shared" si="30"/>
        <v/>
      </c>
      <c r="I982" s="227" t="str">
        <f t="shared" si="31"/>
        <v/>
      </c>
      <c r="J982" s="228" t="s">
        <v>1386</v>
      </c>
    </row>
    <row r="983" spans="1:10" ht="30">
      <c r="A983" s="212">
        <f t="shared" ca="1" si="33"/>
        <v>1075</v>
      </c>
      <c r="B983" s="249" t="s">
        <v>1649</v>
      </c>
      <c r="C983" s="250" t="s">
        <v>243</v>
      </c>
      <c r="D983" s="249" t="s">
        <v>1650</v>
      </c>
      <c r="E983" s="251" t="s">
        <v>2333</v>
      </c>
      <c r="F983" s="229">
        <v>218</v>
      </c>
      <c r="G983" s="254"/>
      <c r="H983" s="226">
        <f t="shared" si="30"/>
        <v>0</v>
      </c>
      <c r="I983" s="227" t="str">
        <f t="shared" si="31"/>
        <v>C</v>
      </c>
      <c r="J983" s="228" t="s">
        <v>1386</v>
      </c>
    </row>
    <row r="984" spans="1:10" ht="30">
      <c r="A984" s="212">
        <f t="shared" ca="1" si="33"/>
        <v>1076</v>
      </c>
      <c r="B984" s="249" t="s">
        <v>1651</v>
      </c>
      <c r="C984" s="250" t="s">
        <v>243</v>
      </c>
      <c r="D984" s="249" t="s">
        <v>1652</v>
      </c>
      <c r="E984" s="251" t="s">
        <v>2333</v>
      </c>
      <c r="F984" s="229">
        <v>35</v>
      </c>
      <c r="G984" s="254"/>
      <c r="H984" s="226">
        <f t="shared" si="30"/>
        <v>0</v>
      </c>
      <c r="I984" s="227" t="str">
        <f t="shared" si="31"/>
        <v>C</v>
      </c>
      <c r="J984" s="228" t="s">
        <v>1386</v>
      </c>
    </row>
    <row r="985" spans="1:10" ht="30">
      <c r="A985" s="212">
        <f t="shared" ca="1" si="33"/>
        <v>1077</v>
      </c>
      <c r="B985" s="249" t="s">
        <v>1653</v>
      </c>
      <c r="C985" s="250" t="s">
        <v>243</v>
      </c>
      <c r="D985" s="249" t="s">
        <v>1654</v>
      </c>
      <c r="E985" s="251" t="s">
        <v>2333</v>
      </c>
      <c r="F985" s="229">
        <v>302</v>
      </c>
      <c r="G985" s="254"/>
      <c r="H985" s="226">
        <f t="shared" si="30"/>
        <v>0</v>
      </c>
      <c r="I985" s="227" t="str">
        <f t="shared" si="31"/>
        <v>C</v>
      </c>
      <c r="J985" s="228" t="s">
        <v>1386</v>
      </c>
    </row>
    <row r="986" spans="1:10" ht="30">
      <c r="A986" s="212">
        <f t="shared" ca="1" si="33"/>
        <v>1078</v>
      </c>
      <c r="B986" s="249" t="s">
        <v>1655</v>
      </c>
      <c r="C986" s="250" t="s">
        <v>243</v>
      </c>
      <c r="D986" s="249" t="s">
        <v>1656</v>
      </c>
      <c r="E986" s="251" t="s">
        <v>2333</v>
      </c>
      <c r="F986" s="229">
        <v>148</v>
      </c>
      <c r="G986" s="254"/>
      <c r="H986" s="226">
        <f t="shared" si="30"/>
        <v>0</v>
      </c>
      <c r="I986" s="227" t="str">
        <f t="shared" si="31"/>
        <v>C</v>
      </c>
      <c r="J986" s="228" t="s">
        <v>1386</v>
      </c>
    </row>
    <row r="987" spans="1:10" ht="30">
      <c r="A987" s="212">
        <f t="shared" ca="1" si="33"/>
        <v>1079</v>
      </c>
      <c r="B987" s="249" t="s">
        <v>1657</v>
      </c>
      <c r="C987" s="250" t="s">
        <v>243</v>
      </c>
      <c r="D987" s="249" t="s">
        <v>1658</v>
      </c>
      <c r="E987" s="251" t="s">
        <v>2333</v>
      </c>
      <c r="F987" s="229">
        <v>4</v>
      </c>
      <c r="G987" s="254"/>
      <c r="H987" s="226">
        <f t="shared" si="30"/>
        <v>0</v>
      </c>
      <c r="I987" s="227" t="str">
        <f t="shared" si="31"/>
        <v>C</v>
      </c>
      <c r="J987" s="228" t="s">
        <v>1386</v>
      </c>
    </row>
    <row r="988" spans="1:10" ht="30">
      <c r="A988" s="212">
        <f t="shared" ca="1" si="33"/>
        <v>1080</v>
      </c>
      <c r="B988" s="249" t="s">
        <v>1659</v>
      </c>
      <c r="C988" s="250" t="s">
        <v>243</v>
      </c>
      <c r="D988" s="249" t="s">
        <v>1660</v>
      </c>
      <c r="E988" s="251" t="s">
        <v>2333</v>
      </c>
      <c r="F988" s="229">
        <v>8</v>
      </c>
      <c r="G988" s="254"/>
      <c r="H988" s="226">
        <f t="shared" si="30"/>
        <v>0</v>
      </c>
      <c r="I988" s="227" t="str">
        <f t="shared" si="31"/>
        <v>C</v>
      </c>
      <c r="J988" s="228" t="s">
        <v>1386</v>
      </c>
    </row>
    <row r="989" spans="1:10" ht="15">
      <c r="A989" s="212">
        <f t="shared" ca="1" si="33"/>
        <v>1081</v>
      </c>
      <c r="B989" s="249" t="s">
        <v>1661</v>
      </c>
      <c r="C989" s="250" t="s">
        <v>243</v>
      </c>
      <c r="D989" s="249" t="s">
        <v>1662</v>
      </c>
      <c r="E989" s="251" t="s">
        <v>2333</v>
      </c>
      <c r="F989" s="229">
        <v>5</v>
      </c>
      <c r="G989" s="254"/>
      <c r="H989" s="226">
        <f t="shared" si="30"/>
        <v>0</v>
      </c>
      <c r="I989" s="227" t="str">
        <f t="shared" si="31"/>
        <v>C</v>
      </c>
      <c r="J989" s="228" t="s">
        <v>1386</v>
      </c>
    </row>
    <row r="990" spans="1:10" ht="15">
      <c r="A990" s="212">
        <f t="shared" ca="1" si="33"/>
        <v>1082</v>
      </c>
      <c r="B990" s="249" t="s">
        <v>1663</v>
      </c>
      <c r="C990" s="250" t="s">
        <v>243</v>
      </c>
      <c r="D990" s="249" t="s">
        <v>1664</v>
      </c>
      <c r="E990" s="251" t="s">
        <v>2333</v>
      </c>
      <c r="F990" s="229">
        <v>12</v>
      </c>
      <c r="G990" s="254"/>
      <c r="H990" s="226">
        <f t="shared" si="30"/>
        <v>0</v>
      </c>
      <c r="I990" s="227" t="str">
        <f t="shared" si="31"/>
        <v>C</v>
      </c>
      <c r="J990" s="228" t="s">
        <v>1386</v>
      </c>
    </row>
    <row r="991" spans="1:10" ht="15">
      <c r="A991" s="212">
        <f t="shared" ca="1" si="33"/>
        <v>1083</v>
      </c>
      <c r="B991" s="249" t="s">
        <v>1665</v>
      </c>
      <c r="C991" s="250" t="s">
        <v>243</v>
      </c>
      <c r="D991" s="249" t="s">
        <v>1666</v>
      </c>
      <c r="E991" s="251" t="s">
        <v>2333</v>
      </c>
      <c r="F991" s="229">
        <v>94</v>
      </c>
      <c r="G991" s="254"/>
      <c r="H991" s="226">
        <f t="shared" si="30"/>
        <v>0</v>
      </c>
      <c r="I991" s="227" t="str">
        <f t="shared" si="31"/>
        <v>C</v>
      </c>
      <c r="J991" s="228" t="s">
        <v>1386</v>
      </c>
    </row>
    <row r="992" spans="1:10" ht="15">
      <c r="A992" s="212">
        <f t="shared" ca="1" si="33"/>
        <v>1084</v>
      </c>
      <c r="B992" s="249" t="s">
        <v>1667</v>
      </c>
      <c r="C992" s="250" t="s">
        <v>243</v>
      </c>
      <c r="D992" s="249" t="s">
        <v>1668</v>
      </c>
      <c r="E992" s="251" t="s">
        <v>2333</v>
      </c>
      <c r="F992" s="229">
        <v>418</v>
      </c>
      <c r="G992" s="254"/>
      <c r="H992" s="226">
        <f t="shared" si="30"/>
        <v>0</v>
      </c>
      <c r="I992" s="227" t="str">
        <f t="shared" si="31"/>
        <v>C</v>
      </c>
      <c r="J992" s="228" t="s">
        <v>1386</v>
      </c>
    </row>
    <row r="993" spans="1:10" ht="15">
      <c r="A993" s="212">
        <f t="shared" ca="1" si="33"/>
        <v>1085</v>
      </c>
      <c r="B993" s="249" t="s">
        <v>1669</v>
      </c>
      <c r="C993" s="250" t="s">
        <v>243</v>
      </c>
      <c r="D993" s="249" t="s">
        <v>1670</v>
      </c>
      <c r="E993" s="251" t="s">
        <v>2333</v>
      </c>
      <c r="F993" s="229">
        <v>10</v>
      </c>
      <c r="G993" s="254"/>
      <c r="H993" s="226">
        <f t="shared" si="30"/>
        <v>0</v>
      </c>
      <c r="I993" s="227" t="str">
        <f t="shared" si="31"/>
        <v>C</v>
      </c>
      <c r="J993" s="228" t="s">
        <v>1386</v>
      </c>
    </row>
    <row r="994" spans="1:10" ht="15">
      <c r="A994" s="212">
        <f t="shared" ca="1" si="33"/>
        <v>1086</v>
      </c>
      <c r="B994" s="249" t="s">
        <v>1671</v>
      </c>
      <c r="C994" s="250" t="s">
        <v>243</v>
      </c>
      <c r="D994" s="249" t="s">
        <v>1672</v>
      </c>
      <c r="E994" s="251" t="s">
        <v>2333</v>
      </c>
      <c r="F994" s="229">
        <v>26</v>
      </c>
      <c r="G994" s="254"/>
      <c r="H994" s="226">
        <f t="shared" si="30"/>
        <v>0</v>
      </c>
      <c r="I994" s="227" t="str">
        <f t="shared" si="31"/>
        <v>C</v>
      </c>
      <c r="J994" s="228" t="s">
        <v>1386</v>
      </c>
    </row>
    <row r="995" spans="1:10" ht="15">
      <c r="A995" s="212">
        <f t="shared" ca="1" si="33"/>
        <v>1087</v>
      </c>
      <c r="B995" s="249" t="s">
        <v>1673</v>
      </c>
      <c r="C995" s="250" t="s">
        <v>243</v>
      </c>
      <c r="D995" s="249" t="s">
        <v>1674</v>
      </c>
      <c r="E995" s="251" t="s">
        <v>2333</v>
      </c>
      <c r="F995" s="229">
        <v>10</v>
      </c>
      <c r="G995" s="254"/>
      <c r="H995" s="226">
        <f t="shared" si="30"/>
        <v>0</v>
      </c>
      <c r="I995" s="227" t="str">
        <f t="shared" si="31"/>
        <v>C</v>
      </c>
      <c r="J995" s="228" t="s">
        <v>1386</v>
      </c>
    </row>
    <row r="996" spans="1:10" ht="15">
      <c r="A996" s="212" t="str">
        <f t="shared" ca="1" si="33"/>
        <v/>
      </c>
      <c r="B996" s="249" t="s">
        <v>1675</v>
      </c>
      <c r="C996" s="250"/>
      <c r="D996" s="249" t="s">
        <v>1676</v>
      </c>
      <c r="E996" s="251"/>
      <c r="F996" s="229"/>
      <c r="G996" s="254"/>
      <c r="H996" s="226" t="str">
        <f t="shared" si="30"/>
        <v/>
      </c>
      <c r="I996" s="227" t="str">
        <f t="shared" si="31"/>
        <v/>
      </c>
      <c r="J996" s="228" t="s">
        <v>1386</v>
      </c>
    </row>
    <row r="997" spans="1:10" ht="15">
      <c r="A997" s="212" t="str">
        <f t="shared" ca="1" si="33"/>
        <v/>
      </c>
      <c r="B997" s="249" t="s">
        <v>1677</v>
      </c>
      <c r="C997" s="250"/>
      <c r="D997" s="249" t="s">
        <v>1678</v>
      </c>
      <c r="E997" s="251"/>
      <c r="F997" s="229"/>
      <c r="G997" s="254"/>
      <c r="H997" s="226" t="str">
        <f t="shared" si="30"/>
        <v/>
      </c>
      <c r="I997" s="227" t="str">
        <f t="shared" si="31"/>
        <v/>
      </c>
      <c r="J997" s="228" t="s">
        <v>1386</v>
      </c>
    </row>
    <row r="998" spans="1:10" ht="30">
      <c r="A998" s="212">
        <f t="shared" ref="A998:A1061" ca="1" si="34">+IF(NOT(ISBLANK(INDIRECT("e"&amp;ROW()))),MAX(INDIRECT("a$18:A"&amp;ROW()-1))+1,"")</f>
        <v>1088</v>
      </c>
      <c r="B998" s="249" t="s">
        <v>1679</v>
      </c>
      <c r="C998" s="250" t="s">
        <v>243</v>
      </c>
      <c r="D998" s="249" t="s">
        <v>1680</v>
      </c>
      <c r="E998" s="251" t="s">
        <v>2333</v>
      </c>
      <c r="F998" s="229">
        <v>186</v>
      </c>
      <c r="G998" s="254"/>
      <c r="H998" s="226">
        <f t="shared" si="30"/>
        <v>0</v>
      </c>
      <c r="I998" s="227" t="str">
        <f t="shared" si="31"/>
        <v>C</v>
      </c>
      <c r="J998" s="228" t="s">
        <v>1386</v>
      </c>
    </row>
    <row r="999" spans="1:10" ht="15">
      <c r="A999" s="212">
        <f t="shared" ca="1" si="34"/>
        <v>1089</v>
      </c>
      <c r="B999" s="249" t="s">
        <v>1681</v>
      </c>
      <c r="C999" s="250" t="s">
        <v>243</v>
      </c>
      <c r="D999" s="249" t="s">
        <v>1666</v>
      </c>
      <c r="E999" s="251" t="s">
        <v>2333</v>
      </c>
      <c r="F999" s="229">
        <v>98</v>
      </c>
      <c r="G999" s="254"/>
      <c r="H999" s="226">
        <f t="shared" si="30"/>
        <v>0</v>
      </c>
      <c r="I999" s="227" t="str">
        <f t="shared" si="31"/>
        <v>C</v>
      </c>
      <c r="J999" s="228" t="s">
        <v>1386</v>
      </c>
    </row>
    <row r="1000" spans="1:10" ht="15">
      <c r="A1000" s="212" t="str">
        <f t="shared" ca="1" si="34"/>
        <v/>
      </c>
      <c r="B1000" s="249" t="s">
        <v>1682</v>
      </c>
      <c r="C1000" s="250"/>
      <c r="D1000" s="249" t="s">
        <v>1683</v>
      </c>
      <c r="E1000" s="251"/>
      <c r="F1000" s="229"/>
      <c r="G1000" s="254"/>
      <c r="H1000" s="226" t="str">
        <f t="shared" si="30"/>
        <v/>
      </c>
      <c r="I1000" s="227" t="str">
        <f t="shared" si="31"/>
        <v/>
      </c>
      <c r="J1000" s="228" t="s">
        <v>1386</v>
      </c>
    </row>
    <row r="1001" spans="1:10" ht="15">
      <c r="A1001" s="212">
        <f t="shared" ca="1" si="34"/>
        <v>1090</v>
      </c>
      <c r="B1001" s="249" t="s">
        <v>1684</v>
      </c>
      <c r="C1001" s="250"/>
      <c r="D1001" s="249" t="s">
        <v>1685</v>
      </c>
      <c r="E1001" s="251" t="s">
        <v>2333</v>
      </c>
      <c r="F1001" s="229">
        <v>211</v>
      </c>
      <c r="G1001" s="254"/>
      <c r="H1001" s="226">
        <f t="shared" si="30"/>
        <v>0</v>
      </c>
      <c r="I1001" s="227" t="str">
        <f t="shared" si="31"/>
        <v>C</v>
      </c>
      <c r="J1001" s="228" t="s">
        <v>1386</v>
      </c>
    </row>
    <row r="1002" spans="1:10" ht="15">
      <c r="A1002" s="212">
        <f t="shared" ca="1" si="34"/>
        <v>1091</v>
      </c>
      <c r="B1002" s="249" t="s">
        <v>1686</v>
      </c>
      <c r="C1002" s="250" t="s">
        <v>243</v>
      </c>
      <c r="D1002" s="249" t="s">
        <v>1687</v>
      </c>
      <c r="E1002" s="251" t="s">
        <v>2333</v>
      </c>
      <c r="F1002" s="229">
        <v>226</v>
      </c>
      <c r="G1002" s="254"/>
      <c r="H1002" s="226">
        <f t="shared" si="30"/>
        <v>0</v>
      </c>
      <c r="I1002" s="227" t="str">
        <f t="shared" si="31"/>
        <v>C</v>
      </c>
      <c r="J1002" s="228" t="s">
        <v>1386</v>
      </c>
    </row>
    <row r="1003" spans="1:10" ht="15">
      <c r="A1003" s="212">
        <f t="shared" ca="1" si="34"/>
        <v>1092</v>
      </c>
      <c r="B1003" s="249" t="s">
        <v>1688</v>
      </c>
      <c r="C1003" s="250"/>
      <c r="D1003" s="249" t="s">
        <v>1689</v>
      </c>
      <c r="E1003" s="251" t="s">
        <v>2333</v>
      </c>
      <c r="F1003" s="229">
        <v>10</v>
      </c>
      <c r="G1003" s="254"/>
      <c r="H1003" s="226">
        <f t="shared" si="30"/>
        <v>0</v>
      </c>
      <c r="I1003" s="227" t="str">
        <f t="shared" si="31"/>
        <v>C</v>
      </c>
      <c r="J1003" s="228" t="s">
        <v>1386</v>
      </c>
    </row>
    <row r="1004" spans="1:10" ht="15">
      <c r="A1004" s="212" t="str">
        <f t="shared" ca="1" si="34"/>
        <v/>
      </c>
      <c r="B1004" s="249" t="s">
        <v>1690</v>
      </c>
      <c r="C1004" s="250"/>
      <c r="D1004" s="249" t="s">
        <v>1691</v>
      </c>
      <c r="E1004" s="251"/>
      <c r="F1004" s="229"/>
      <c r="G1004" s="254"/>
      <c r="H1004" s="226" t="str">
        <f t="shared" si="30"/>
        <v/>
      </c>
      <c r="I1004" s="227" t="str">
        <f t="shared" si="31"/>
        <v/>
      </c>
      <c r="J1004" s="228" t="s">
        <v>1386</v>
      </c>
    </row>
    <row r="1005" spans="1:10" ht="15">
      <c r="A1005" s="212" t="str">
        <f t="shared" ca="1" si="34"/>
        <v/>
      </c>
      <c r="B1005" s="249" t="s">
        <v>1692</v>
      </c>
      <c r="C1005" s="250"/>
      <c r="D1005" s="249" t="s">
        <v>1693</v>
      </c>
      <c r="E1005" s="251"/>
      <c r="F1005" s="229"/>
      <c r="G1005" s="254"/>
      <c r="H1005" s="226" t="str">
        <f t="shared" si="30"/>
        <v/>
      </c>
      <c r="I1005" s="227" t="str">
        <f t="shared" si="31"/>
        <v/>
      </c>
      <c r="J1005" s="228" t="s">
        <v>1386</v>
      </c>
    </row>
    <row r="1006" spans="1:10" ht="15">
      <c r="A1006" s="212">
        <f t="shared" ca="1" si="34"/>
        <v>1093</v>
      </c>
      <c r="B1006" s="249" t="s">
        <v>1694</v>
      </c>
      <c r="C1006" s="250"/>
      <c r="D1006" s="249" t="s">
        <v>1695</v>
      </c>
      <c r="E1006" s="251" t="s">
        <v>2333</v>
      </c>
      <c r="F1006" s="229">
        <v>5</v>
      </c>
      <c r="G1006" s="254"/>
      <c r="H1006" s="226">
        <f t="shared" si="30"/>
        <v>0</v>
      </c>
      <c r="I1006" s="227" t="str">
        <f t="shared" si="31"/>
        <v>C</v>
      </c>
      <c r="J1006" s="228" t="s">
        <v>1386</v>
      </c>
    </row>
    <row r="1007" spans="1:10" ht="15">
      <c r="A1007" s="212" t="str">
        <f t="shared" ca="1" si="34"/>
        <v/>
      </c>
      <c r="B1007" s="249" t="s">
        <v>1696</v>
      </c>
      <c r="C1007" s="250"/>
      <c r="D1007" s="249" t="s">
        <v>1697</v>
      </c>
      <c r="E1007" s="251"/>
      <c r="F1007" s="229"/>
      <c r="G1007" s="254"/>
      <c r="H1007" s="226" t="str">
        <f t="shared" si="30"/>
        <v/>
      </c>
      <c r="I1007" s="227" t="str">
        <f t="shared" si="31"/>
        <v/>
      </c>
      <c r="J1007" s="228" t="s">
        <v>1386</v>
      </c>
    </row>
    <row r="1008" spans="1:10" ht="15">
      <c r="A1008" s="212">
        <f t="shared" ca="1" si="34"/>
        <v>1094</v>
      </c>
      <c r="B1008" s="249" t="s">
        <v>1698</v>
      </c>
      <c r="C1008" s="250" t="s">
        <v>243</v>
      </c>
      <c r="D1008" s="249" t="s">
        <v>1699</v>
      </c>
      <c r="E1008" s="251" t="s">
        <v>2333</v>
      </c>
      <c r="F1008" s="229">
        <v>14</v>
      </c>
      <c r="G1008" s="254"/>
      <c r="H1008" s="226">
        <f t="shared" si="30"/>
        <v>0</v>
      </c>
      <c r="I1008" s="227" t="str">
        <f t="shared" si="31"/>
        <v>C</v>
      </c>
      <c r="J1008" s="228" t="s">
        <v>1386</v>
      </c>
    </row>
    <row r="1009" spans="1:10" ht="15">
      <c r="A1009" s="212">
        <f t="shared" ca="1" si="34"/>
        <v>1095</v>
      </c>
      <c r="B1009" s="249" t="s">
        <v>1700</v>
      </c>
      <c r="C1009" s="250" t="s">
        <v>243</v>
      </c>
      <c r="D1009" s="249" t="s">
        <v>1701</v>
      </c>
      <c r="E1009" s="251" t="s">
        <v>2333</v>
      </c>
      <c r="F1009" s="229">
        <v>145</v>
      </c>
      <c r="G1009" s="254"/>
      <c r="H1009" s="226">
        <f t="shared" si="30"/>
        <v>0</v>
      </c>
      <c r="I1009" s="227" t="str">
        <f t="shared" si="31"/>
        <v>C</v>
      </c>
      <c r="J1009" s="228" t="s">
        <v>1386</v>
      </c>
    </row>
    <row r="1010" spans="1:10" ht="15">
      <c r="A1010" s="212">
        <f t="shared" ca="1" si="34"/>
        <v>1096</v>
      </c>
      <c r="B1010" s="249" t="s">
        <v>1702</v>
      </c>
      <c r="C1010" s="250" t="s">
        <v>243</v>
      </c>
      <c r="D1010" s="249" t="s">
        <v>1703</v>
      </c>
      <c r="E1010" s="251" t="s">
        <v>2333</v>
      </c>
      <c r="F1010" s="229">
        <v>2</v>
      </c>
      <c r="G1010" s="254"/>
      <c r="H1010" s="226">
        <f t="shared" si="30"/>
        <v>0</v>
      </c>
      <c r="I1010" s="227" t="str">
        <f t="shared" si="31"/>
        <v>C</v>
      </c>
      <c r="J1010" s="228" t="s">
        <v>1386</v>
      </c>
    </row>
    <row r="1011" spans="1:10" ht="15">
      <c r="A1011" s="212">
        <f t="shared" ca="1" si="34"/>
        <v>1097</v>
      </c>
      <c r="B1011" s="249" t="s">
        <v>1704</v>
      </c>
      <c r="C1011" s="250" t="s">
        <v>243</v>
      </c>
      <c r="D1011" s="249" t="s">
        <v>1705</v>
      </c>
      <c r="E1011" s="251" t="s">
        <v>2333</v>
      </c>
      <c r="F1011" s="229">
        <v>74</v>
      </c>
      <c r="G1011" s="254"/>
      <c r="H1011" s="226">
        <f t="shared" si="30"/>
        <v>0</v>
      </c>
      <c r="I1011" s="227" t="str">
        <f t="shared" si="31"/>
        <v>C</v>
      </c>
      <c r="J1011" s="228" t="s">
        <v>1386</v>
      </c>
    </row>
    <row r="1012" spans="1:10" ht="15">
      <c r="A1012" s="212">
        <f t="shared" ca="1" si="34"/>
        <v>1098</v>
      </c>
      <c r="B1012" s="249" t="s">
        <v>1706</v>
      </c>
      <c r="C1012" s="250" t="s">
        <v>243</v>
      </c>
      <c r="D1012" s="249" t="s">
        <v>1707</v>
      </c>
      <c r="E1012" s="251" t="s">
        <v>2333</v>
      </c>
      <c r="F1012" s="229">
        <v>91</v>
      </c>
      <c r="G1012" s="254"/>
      <c r="H1012" s="226">
        <f t="shared" si="30"/>
        <v>0</v>
      </c>
      <c r="I1012" s="227" t="str">
        <f t="shared" si="31"/>
        <v>C</v>
      </c>
      <c r="J1012" s="228" t="s">
        <v>1386</v>
      </c>
    </row>
    <row r="1013" spans="1:10" ht="15">
      <c r="A1013" s="212">
        <f t="shared" ca="1" si="34"/>
        <v>1099</v>
      </c>
      <c r="B1013" s="249" t="s">
        <v>1708</v>
      </c>
      <c r="C1013" s="250" t="s">
        <v>243</v>
      </c>
      <c r="D1013" s="249" t="s">
        <v>1709</v>
      </c>
      <c r="E1013" s="251" t="s">
        <v>2333</v>
      </c>
      <c r="F1013" s="229">
        <v>11</v>
      </c>
      <c r="G1013" s="254"/>
      <c r="H1013" s="226">
        <f t="shared" si="30"/>
        <v>0</v>
      </c>
      <c r="I1013" s="227" t="str">
        <f t="shared" si="31"/>
        <v>C</v>
      </c>
      <c r="J1013" s="228" t="s">
        <v>1386</v>
      </c>
    </row>
    <row r="1014" spans="1:10" ht="15">
      <c r="A1014" s="212">
        <f t="shared" ca="1" si="34"/>
        <v>1100</v>
      </c>
      <c r="B1014" s="249" t="s">
        <v>1710</v>
      </c>
      <c r="C1014" s="250" t="s">
        <v>243</v>
      </c>
      <c r="D1014" s="249" t="s">
        <v>1711</v>
      </c>
      <c r="E1014" s="251" t="s">
        <v>2333</v>
      </c>
      <c r="F1014" s="229">
        <v>4</v>
      </c>
      <c r="G1014" s="254"/>
      <c r="H1014" s="226">
        <f t="shared" si="30"/>
        <v>0</v>
      </c>
      <c r="I1014" s="227" t="str">
        <f t="shared" si="31"/>
        <v>C</v>
      </c>
      <c r="J1014" s="228" t="s">
        <v>1386</v>
      </c>
    </row>
    <row r="1015" spans="1:10" ht="15">
      <c r="A1015" s="212">
        <f t="shared" ca="1" si="34"/>
        <v>1101</v>
      </c>
      <c r="B1015" s="249" t="s">
        <v>1712</v>
      </c>
      <c r="C1015" s="250" t="s">
        <v>243</v>
      </c>
      <c r="D1015" s="249" t="s">
        <v>1713</v>
      </c>
      <c r="E1015" s="251" t="s">
        <v>2333</v>
      </c>
      <c r="F1015" s="229">
        <v>68</v>
      </c>
      <c r="G1015" s="254"/>
      <c r="H1015" s="226">
        <f t="shared" si="30"/>
        <v>0</v>
      </c>
      <c r="I1015" s="227" t="str">
        <f t="shared" si="31"/>
        <v>C</v>
      </c>
      <c r="J1015" s="228" t="s">
        <v>1386</v>
      </c>
    </row>
    <row r="1016" spans="1:10" ht="15">
      <c r="A1016" s="212">
        <f t="shared" ca="1" si="34"/>
        <v>1102</v>
      </c>
      <c r="B1016" s="249" t="s">
        <v>1714</v>
      </c>
      <c r="C1016" s="250" t="s">
        <v>243</v>
      </c>
      <c r="D1016" s="249" t="s">
        <v>1715</v>
      </c>
      <c r="E1016" s="251" t="s">
        <v>2333</v>
      </c>
      <c r="F1016" s="229">
        <v>2</v>
      </c>
      <c r="G1016" s="254"/>
      <c r="H1016" s="226">
        <f t="shared" si="30"/>
        <v>0</v>
      </c>
      <c r="I1016" s="227" t="str">
        <f t="shared" si="31"/>
        <v>C</v>
      </c>
      <c r="J1016" s="228" t="s">
        <v>1386</v>
      </c>
    </row>
    <row r="1017" spans="1:10" ht="15">
      <c r="A1017" s="212" t="str">
        <f t="shared" ca="1" si="34"/>
        <v/>
      </c>
      <c r="B1017" s="249" t="s">
        <v>1716</v>
      </c>
      <c r="C1017" s="250"/>
      <c r="D1017" s="249" t="s">
        <v>1717</v>
      </c>
      <c r="E1017" s="251"/>
      <c r="F1017" s="229"/>
      <c r="G1017" s="254"/>
      <c r="H1017" s="226" t="str">
        <f t="shared" si="30"/>
        <v/>
      </c>
      <c r="I1017" s="227" t="str">
        <f t="shared" si="31"/>
        <v/>
      </c>
      <c r="J1017" s="228" t="s">
        <v>1386</v>
      </c>
    </row>
    <row r="1018" spans="1:10" ht="15">
      <c r="A1018" s="212" t="str">
        <f t="shared" ca="1" si="34"/>
        <v/>
      </c>
      <c r="B1018" s="249" t="s">
        <v>1718</v>
      </c>
      <c r="C1018" s="250"/>
      <c r="D1018" s="249" t="s">
        <v>1719</v>
      </c>
      <c r="E1018" s="251"/>
      <c r="F1018" s="229"/>
      <c r="G1018" s="254"/>
      <c r="H1018" s="226" t="str">
        <f t="shared" si="30"/>
        <v/>
      </c>
      <c r="I1018" s="227" t="str">
        <f t="shared" si="31"/>
        <v/>
      </c>
      <c r="J1018" s="228" t="s">
        <v>1386</v>
      </c>
    </row>
    <row r="1019" spans="1:10" ht="15">
      <c r="A1019" s="270">
        <f t="shared" ca="1" si="34"/>
        <v>1103</v>
      </c>
      <c r="B1019" s="249" t="s">
        <v>1720</v>
      </c>
      <c r="C1019" s="250"/>
      <c r="D1019" s="249" t="s">
        <v>1721</v>
      </c>
      <c r="E1019" s="251" t="s">
        <v>340</v>
      </c>
      <c r="F1019" s="272">
        <v>475</v>
      </c>
      <c r="G1019" s="254"/>
      <c r="H1019" s="226">
        <f t="shared" si="30"/>
        <v>0</v>
      </c>
      <c r="I1019" s="227" t="str">
        <f t="shared" si="31"/>
        <v>C</v>
      </c>
      <c r="J1019" s="228" t="s">
        <v>1386</v>
      </c>
    </row>
    <row r="1020" spans="1:10" ht="15">
      <c r="A1020" s="212" t="str">
        <f t="shared" ca="1" si="34"/>
        <v/>
      </c>
      <c r="B1020" s="249" t="s">
        <v>1722</v>
      </c>
      <c r="C1020" s="250"/>
      <c r="D1020" s="249" t="s">
        <v>1723</v>
      </c>
      <c r="E1020" s="251"/>
      <c r="F1020" s="229"/>
      <c r="G1020" s="254"/>
      <c r="H1020" s="226" t="str">
        <f t="shared" si="30"/>
        <v/>
      </c>
      <c r="I1020" s="227" t="str">
        <f t="shared" si="31"/>
        <v/>
      </c>
      <c r="J1020" s="228" t="s">
        <v>1386</v>
      </c>
    </row>
    <row r="1021" spans="1:10" ht="15">
      <c r="A1021" s="270">
        <f t="shared" ca="1" si="34"/>
        <v>1104</v>
      </c>
      <c r="B1021" s="249" t="s">
        <v>1724</v>
      </c>
      <c r="C1021" s="250"/>
      <c r="D1021" s="249" t="s">
        <v>1725</v>
      </c>
      <c r="E1021" s="251" t="s">
        <v>2333</v>
      </c>
      <c r="F1021" s="272">
        <v>3</v>
      </c>
      <c r="G1021" s="254"/>
      <c r="H1021" s="226">
        <f t="shared" si="30"/>
        <v>0</v>
      </c>
      <c r="I1021" s="227" t="str">
        <f t="shared" si="31"/>
        <v>C</v>
      </c>
      <c r="J1021" s="228" t="s">
        <v>1386</v>
      </c>
    </row>
    <row r="1022" spans="1:10" ht="15">
      <c r="A1022" s="212">
        <f t="shared" ca="1" si="34"/>
        <v>1105</v>
      </c>
      <c r="B1022" s="249" t="s">
        <v>1726</v>
      </c>
      <c r="C1022" s="250"/>
      <c r="D1022" s="249" t="s">
        <v>1727</v>
      </c>
      <c r="E1022" s="251" t="s">
        <v>2333</v>
      </c>
      <c r="F1022" s="229">
        <v>41</v>
      </c>
      <c r="G1022" s="254"/>
      <c r="H1022" s="226">
        <f t="shared" si="30"/>
        <v>0</v>
      </c>
      <c r="I1022" s="227" t="str">
        <f t="shared" si="31"/>
        <v>C</v>
      </c>
      <c r="J1022" s="228" t="s">
        <v>1386</v>
      </c>
    </row>
    <row r="1023" spans="1:10" ht="15">
      <c r="A1023" s="212">
        <f t="shared" ca="1" si="34"/>
        <v>1106</v>
      </c>
      <c r="B1023" s="249" t="s">
        <v>1728</v>
      </c>
      <c r="C1023" s="250"/>
      <c r="D1023" s="249" t="s">
        <v>1729</v>
      </c>
      <c r="E1023" s="251" t="s">
        <v>2333</v>
      </c>
      <c r="F1023" s="229">
        <v>54</v>
      </c>
      <c r="G1023" s="254"/>
      <c r="H1023" s="226">
        <f t="shared" si="30"/>
        <v>0</v>
      </c>
      <c r="I1023" s="227" t="str">
        <f t="shared" si="31"/>
        <v>C</v>
      </c>
      <c r="J1023" s="228" t="s">
        <v>1386</v>
      </c>
    </row>
    <row r="1024" spans="1:10" ht="15">
      <c r="A1024" s="212">
        <f t="shared" ca="1" si="34"/>
        <v>1107</v>
      </c>
      <c r="B1024" s="249" t="s">
        <v>1730</v>
      </c>
      <c r="C1024" s="250"/>
      <c r="D1024" s="249" t="s">
        <v>1731</v>
      </c>
      <c r="E1024" s="251" t="s">
        <v>2333</v>
      </c>
      <c r="F1024" s="229">
        <v>1</v>
      </c>
      <c r="G1024" s="254"/>
      <c r="H1024" s="226">
        <f t="shared" si="30"/>
        <v>0</v>
      </c>
      <c r="I1024" s="227" t="str">
        <f t="shared" si="31"/>
        <v>C</v>
      </c>
      <c r="J1024" s="228" t="s">
        <v>1386</v>
      </c>
    </row>
    <row r="1025" spans="1:10" ht="45">
      <c r="A1025" s="212">
        <f t="shared" ca="1" si="34"/>
        <v>1108</v>
      </c>
      <c r="B1025" s="249" t="s">
        <v>1732</v>
      </c>
      <c r="C1025" s="250"/>
      <c r="D1025" s="249" t="s">
        <v>1733</v>
      </c>
      <c r="E1025" s="251" t="s">
        <v>2333</v>
      </c>
      <c r="F1025" s="229">
        <v>14</v>
      </c>
      <c r="G1025" s="254"/>
      <c r="H1025" s="226">
        <f t="shared" si="30"/>
        <v>0</v>
      </c>
      <c r="I1025" s="227" t="str">
        <f t="shared" si="31"/>
        <v>C</v>
      </c>
      <c r="J1025" s="228" t="s">
        <v>1386</v>
      </c>
    </row>
    <row r="1026" spans="1:10" ht="15">
      <c r="A1026" s="212" t="str">
        <f t="shared" ca="1" si="34"/>
        <v/>
      </c>
      <c r="B1026" s="249" t="s">
        <v>1734</v>
      </c>
      <c r="C1026" s="250"/>
      <c r="D1026" s="249" t="s">
        <v>1735</v>
      </c>
      <c r="E1026" s="251"/>
      <c r="F1026" s="229"/>
      <c r="G1026" s="254"/>
      <c r="H1026" s="226" t="str">
        <f t="shared" si="30"/>
        <v/>
      </c>
      <c r="I1026" s="227" t="str">
        <f t="shared" si="31"/>
        <v/>
      </c>
      <c r="J1026" s="228" t="s">
        <v>1386</v>
      </c>
    </row>
    <row r="1027" spans="1:10" ht="15">
      <c r="A1027" s="212" t="str">
        <f t="shared" ca="1" si="34"/>
        <v/>
      </c>
      <c r="B1027" s="249" t="s">
        <v>1736</v>
      </c>
      <c r="C1027" s="250"/>
      <c r="D1027" s="249" t="s">
        <v>1737</v>
      </c>
      <c r="E1027" s="251"/>
      <c r="F1027" s="229"/>
      <c r="G1027" s="254"/>
      <c r="H1027" s="226" t="str">
        <f t="shared" si="30"/>
        <v/>
      </c>
      <c r="I1027" s="227" t="str">
        <f t="shared" si="31"/>
        <v/>
      </c>
      <c r="J1027" s="228" t="s">
        <v>1386</v>
      </c>
    </row>
    <row r="1028" spans="1:10" ht="15">
      <c r="A1028" s="212">
        <f t="shared" ca="1" si="34"/>
        <v>1109</v>
      </c>
      <c r="B1028" s="249" t="s">
        <v>1738</v>
      </c>
      <c r="C1028" s="250"/>
      <c r="D1028" s="249" t="s">
        <v>1739</v>
      </c>
      <c r="E1028" s="251" t="s">
        <v>340</v>
      </c>
      <c r="F1028" s="229">
        <v>660</v>
      </c>
      <c r="G1028" s="254"/>
      <c r="H1028" s="226">
        <f t="shared" si="30"/>
        <v>0</v>
      </c>
      <c r="I1028" s="227" t="str">
        <f t="shared" si="31"/>
        <v>C</v>
      </c>
      <c r="J1028" s="228" t="s">
        <v>1386</v>
      </c>
    </row>
    <row r="1029" spans="1:10" ht="15">
      <c r="A1029" s="270">
        <f t="shared" ca="1" si="34"/>
        <v>1110</v>
      </c>
      <c r="B1029" s="249" t="s">
        <v>1740</v>
      </c>
      <c r="C1029" s="250"/>
      <c r="D1029" s="249" t="s">
        <v>1739</v>
      </c>
      <c r="E1029" s="251" t="s">
        <v>2333</v>
      </c>
      <c r="F1029" s="272">
        <v>12</v>
      </c>
      <c r="G1029" s="254"/>
      <c r="H1029" s="226">
        <f t="shared" si="30"/>
        <v>0</v>
      </c>
      <c r="I1029" s="227" t="str">
        <f t="shared" si="31"/>
        <v>C</v>
      </c>
      <c r="J1029" s="228" t="s">
        <v>1386</v>
      </c>
    </row>
    <row r="1030" spans="1:10" ht="15">
      <c r="A1030" s="270">
        <f t="shared" ca="1" si="34"/>
        <v>1111</v>
      </c>
      <c r="B1030" s="249" t="s">
        <v>1741</v>
      </c>
      <c r="C1030" s="250"/>
      <c r="D1030" s="249" t="s">
        <v>1742</v>
      </c>
      <c r="E1030" s="251" t="s">
        <v>2333</v>
      </c>
      <c r="F1030" s="272">
        <v>0</v>
      </c>
      <c r="G1030" s="254"/>
      <c r="H1030" s="226">
        <f t="shared" si="30"/>
        <v>0</v>
      </c>
      <c r="I1030" s="227" t="str">
        <f t="shared" si="31"/>
        <v>C</v>
      </c>
      <c r="J1030" s="228" t="s">
        <v>1386</v>
      </c>
    </row>
    <row r="1031" spans="1:10" ht="15">
      <c r="A1031" s="270">
        <f t="shared" ca="1" si="34"/>
        <v>1112</v>
      </c>
      <c r="B1031" s="249" t="s">
        <v>1743</v>
      </c>
      <c r="C1031" s="250"/>
      <c r="D1031" s="249" t="s">
        <v>1739</v>
      </c>
      <c r="E1031" s="251" t="s">
        <v>2333</v>
      </c>
      <c r="F1031" s="272">
        <v>50</v>
      </c>
      <c r="G1031" s="254"/>
      <c r="H1031" s="226">
        <f t="shared" si="30"/>
        <v>0</v>
      </c>
      <c r="I1031" s="227" t="str">
        <f t="shared" si="31"/>
        <v>C</v>
      </c>
      <c r="J1031" s="228" t="s">
        <v>1386</v>
      </c>
    </row>
    <row r="1032" spans="1:10" ht="15">
      <c r="A1032" s="212" t="str">
        <f t="shared" ca="1" si="34"/>
        <v/>
      </c>
      <c r="B1032" s="249" t="s">
        <v>1744</v>
      </c>
      <c r="C1032" s="250"/>
      <c r="D1032" s="249" t="s">
        <v>1745</v>
      </c>
      <c r="E1032" s="251"/>
      <c r="F1032" s="229"/>
      <c r="G1032" s="254"/>
      <c r="H1032" s="226" t="str">
        <f t="shared" si="30"/>
        <v/>
      </c>
      <c r="I1032" s="227" t="str">
        <f t="shared" si="31"/>
        <v/>
      </c>
      <c r="J1032" s="228" t="s">
        <v>1386</v>
      </c>
    </row>
    <row r="1033" spans="1:10" ht="15">
      <c r="A1033" s="212">
        <f t="shared" ca="1" si="34"/>
        <v>1113</v>
      </c>
      <c r="B1033" s="249" t="s">
        <v>1746</v>
      </c>
      <c r="C1033" s="250"/>
      <c r="D1033" s="249" t="s">
        <v>1747</v>
      </c>
      <c r="E1033" s="251" t="s">
        <v>340</v>
      </c>
      <c r="F1033" s="229">
        <v>275</v>
      </c>
      <c r="G1033" s="254"/>
      <c r="H1033" s="226">
        <f t="shared" si="30"/>
        <v>0</v>
      </c>
      <c r="I1033" s="227" t="str">
        <f t="shared" si="31"/>
        <v>C</v>
      </c>
      <c r="J1033" s="228" t="s">
        <v>1386</v>
      </c>
    </row>
    <row r="1034" spans="1:10" ht="15">
      <c r="A1034" s="212" t="str">
        <f t="shared" ca="1" si="34"/>
        <v/>
      </c>
      <c r="B1034" s="249" t="s">
        <v>1748</v>
      </c>
      <c r="C1034" s="250"/>
      <c r="D1034" s="249" t="s">
        <v>1578</v>
      </c>
      <c r="E1034" s="251"/>
      <c r="F1034" s="229"/>
      <c r="G1034" s="254"/>
      <c r="H1034" s="226" t="str">
        <f t="shared" si="30"/>
        <v/>
      </c>
      <c r="I1034" s="227" t="str">
        <f t="shared" si="31"/>
        <v/>
      </c>
      <c r="J1034" s="228" t="s">
        <v>1386</v>
      </c>
    </row>
    <row r="1035" spans="1:10" ht="15">
      <c r="A1035" s="212">
        <f t="shared" ca="1" si="34"/>
        <v>1114</v>
      </c>
      <c r="B1035" s="249" t="s">
        <v>1749</v>
      </c>
      <c r="C1035" s="250"/>
      <c r="D1035" s="249" t="s">
        <v>792</v>
      </c>
      <c r="E1035" s="251" t="s">
        <v>2333</v>
      </c>
      <c r="F1035" s="229">
        <v>11</v>
      </c>
      <c r="G1035" s="254"/>
      <c r="H1035" s="226">
        <f t="shared" si="30"/>
        <v>0</v>
      </c>
      <c r="I1035" s="227" t="str">
        <f t="shared" si="31"/>
        <v>C</v>
      </c>
      <c r="J1035" s="228" t="s">
        <v>1386</v>
      </c>
    </row>
    <row r="1036" spans="1:10" ht="15">
      <c r="A1036" s="270">
        <f t="shared" ca="1" si="34"/>
        <v>1115</v>
      </c>
      <c r="B1036" s="249" t="s">
        <v>1750</v>
      </c>
      <c r="C1036" s="250"/>
      <c r="D1036" s="249" t="s">
        <v>1751</v>
      </c>
      <c r="E1036" s="251" t="s">
        <v>2333</v>
      </c>
      <c r="F1036" s="272">
        <v>11</v>
      </c>
      <c r="G1036" s="254"/>
      <c r="H1036" s="226">
        <f t="shared" si="30"/>
        <v>0</v>
      </c>
      <c r="I1036" s="227" t="str">
        <f t="shared" si="31"/>
        <v>C</v>
      </c>
      <c r="J1036" s="228" t="s">
        <v>1386</v>
      </c>
    </row>
    <row r="1037" spans="1:10" ht="15">
      <c r="A1037" s="212" t="str">
        <f t="shared" ca="1" si="34"/>
        <v/>
      </c>
      <c r="B1037" s="249" t="s">
        <v>1752</v>
      </c>
      <c r="C1037" s="250"/>
      <c r="D1037" s="249" t="s">
        <v>1753</v>
      </c>
      <c r="E1037" s="251"/>
      <c r="F1037" s="229"/>
      <c r="G1037" s="254"/>
      <c r="H1037" s="226" t="str">
        <f t="shared" si="30"/>
        <v/>
      </c>
      <c r="I1037" s="227" t="str">
        <f t="shared" si="31"/>
        <v/>
      </c>
      <c r="J1037" s="228" t="s">
        <v>1386</v>
      </c>
    </row>
    <row r="1038" spans="1:10" ht="15">
      <c r="A1038" s="212" t="str">
        <f t="shared" ca="1" si="34"/>
        <v/>
      </c>
      <c r="B1038" s="249" t="s">
        <v>1754</v>
      </c>
      <c r="C1038" s="250"/>
      <c r="D1038" s="249" t="s">
        <v>1755</v>
      </c>
      <c r="E1038" s="251"/>
      <c r="F1038" s="229"/>
      <c r="G1038" s="254"/>
      <c r="H1038" s="226" t="str">
        <f t="shared" si="30"/>
        <v/>
      </c>
      <c r="I1038" s="227" t="str">
        <f t="shared" si="31"/>
        <v/>
      </c>
      <c r="J1038" s="228" t="s">
        <v>1386</v>
      </c>
    </row>
    <row r="1039" spans="1:10" ht="15">
      <c r="A1039" s="270">
        <f t="shared" ca="1" si="34"/>
        <v>1116</v>
      </c>
      <c r="B1039" s="249" t="s">
        <v>1756</v>
      </c>
      <c r="C1039" s="250" t="s">
        <v>243</v>
      </c>
      <c r="D1039" s="249" t="s">
        <v>1757</v>
      </c>
      <c r="E1039" s="251" t="s">
        <v>340</v>
      </c>
      <c r="F1039" s="272">
        <v>210</v>
      </c>
      <c r="G1039" s="254"/>
      <c r="H1039" s="226">
        <f t="shared" si="30"/>
        <v>0</v>
      </c>
      <c r="I1039" s="227" t="str">
        <f t="shared" si="31"/>
        <v>C</v>
      </c>
      <c r="J1039" s="228" t="s">
        <v>1386</v>
      </c>
    </row>
    <row r="1040" spans="1:10" ht="15">
      <c r="A1040" s="212">
        <f t="shared" ca="1" si="34"/>
        <v>1117</v>
      </c>
      <c r="B1040" s="249" t="s">
        <v>1758</v>
      </c>
      <c r="C1040" s="250" t="s">
        <v>243</v>
      </c>
      <c r="D1040" s="249" t="s">
        <v>1759</v>
      </c>
      <c r="E1040" s="251" t="s">
        <v>2333</v>
      </c>
      <c r="F1040" s="229">
        <v>2</v>
      </c>
      <c r="G1040" s="254"/>
      <c r="H1040" s="226">
        <f t="shared" si="30"/>
        <v>0</v>
      </c>
      <c r="I1040" s="227" t="str">
        <f t="shared" si="31"/>
        <v>C</v>
      </c>
      <c r="J1040" s="228" t="s">
        <v>1386</v>
      </c>
    </row>
    <row r="1041" spans="1:10" ht="15">
      <c r="A1041" s="212">
        <f t="shared" ca="1" si="34"/>
        <v>1118</v>
      </c>
      <c r="B1041" s="249" t="s">
        <v>1760</v>
      </c>
      <c r="C1041" s="250" t="s">
        <v>243</v>
      </c>
      <c r="D1041" s="249" t="s">
        <v>1761</v>
      </c>
      <c r="E1041" s="251" t="s">
        <v>2333</v>
      </c>
      <c r="F1041" s="229">
        <v>4</v>
      </c>
      <c r="G1041" s="254"/>
      <c r="H1041" s="226">
        <f t="shared" si="30"/>
        <v>0</v>
      </c>
      <c r="I1041" s="227" t="str">
        <f t="shared" si="31"/>
        <v>C</v>
      </c>
      <c r="J1041" s="228" t="s">
        <v>1386</v>
      </c>
    </row>
    <row r="1042" spans="1:10" ht="15">
      <c r="A1042" s="212">
        <f t="shared" ca="1" si="34"/>
        <v>1119</v>
      </c>
      <c r="B1042" s="249" t="s">
        <v>1762</v>
      </c>
      <c r="C1042" s="250" t="s">
        <v>243</v>
      </c>
      <c r="D1042" s="249" t="s">
        <v>1763</v>
      </c>
      <c r="E1042" s="251" t="s">
        <v>2333</v>
      </c>
      <c r="F1042" s="229">
        <v>3</v>
      </c>
      <c r="G1042" s="254"/>
      <c r="H1042" s="226">
        <f t="shared" si="30"/>
        <v>0</v>
      </c>
      <c r="I1042" s="227" t="str">
        <f t="shared" si="31"/>
        <v>C</v>
      </c>
      <c r="J1042" s="228" t="s">
        <v>1386</v>
      </c>
    </row>
    <row r="1043" spans="1:10" ht="15">
      <c r="A1043" s="212">
        <f t="shared" ca="1" si="34"/>
        <v>1120</v>
      </c>
      <c r="B1043" s="249" t="s">
        <v>1764</v>
      </c>
      <c r="C1043" s="250" t="s">
        <v>243</v>
      </c>
      <c r="D1043" s="249" t="s">
        <v>1765</v>
      </c>
      <c r="E1043" s="251" t="s">
        <v>2333</v>
      </c>
      <c r="F1043" s="229">
        <v>4</v>
      </c>
      <c r="G1043" s="254"/>
      <c r="H1043" s="226">
        <f t="shared" si="30"/>
        <v>0</v>
      </c>
      <c r="I1043" s="227" t="str">
        <f t="shared" si="31"/>
        <v>C</v>
      </c>
      <c r="J1043" s="228" t="s">
        <v>1386</v>
      </c>
    </row>
    <row r="1044" spans="1:10" ht="15">
      <c r="A1044" s="212" t="str">
        <f t="shared" ca="1" si="34"/>
        <v/>
      </c>
      <c r="B1044" s="249" t="s">
        <v>1766</v>
      </c>
      <c r="C1044" s="250"/>
      <c r="D1044" s="249" t="s">
        <v>1767</v>
      </c>
      <c r="E1044" s="251"/>
      <c r="F1044" s="229"/>
      <c r="G1044" s="254"/>
      <c r="H1044" s="226" t="str">
        <f t="shared" si="30"/>
        <v/>
      </c>
      <c r="I1044" s="227" t="str">
        <f t="shared" si="31"/>
        <v/>
      </c>
      <c r="J1044" s="228" t="s">
        <v>1386</v>
      </c>
    </row>
    <row r="1045" spans="1:10" ht="15">
      <c r="A1045" s="212">
        <f t="shared" ca="1" si="34"/>
        <v>1121</v>
      </c>
      <c r="B1045" s="249" t="s">
        <v>1768</v>
      </c>
      <c r="C1045" s="250"/>
      <c r="D1045" s="249" t="s">
        <v>1769</v>
      </c>
      <c r="E1045" s="251" t="s">
        <v>2333</v>
      </c>
      <c r="F1045" s="229">
        <v>75</v>
      </c>
      <c r="G1045" s="254"/>
      <c r="H1045" s="226">
        <f t="shared" si="30"/>
        <v>0</v>
      </c>
      <c r="I1045" s="227" t="str">
        <f t="shared" si="31"/>
        <v>C</v>
      </c>
      <c r="J1045" s="228" t="s">
        <v>1386</v>
      </c>
    </row>
    <row r="1046" spans="1:10" ht="15">
      <c r="A1046" s="212" t="str">
        <f t="shared" ca="1" si="34"/>
        <v/>
      </c>
      <c r="B1046" s="249" t="s">
        <v>1770</v>
      </c>
      <c r="C1046" s="250"/>
      <c r="D1046" s="249" t="s">
        <v>1771</v>
      </c>
      <c r="E1046" s="251"/>
      <c r="F1046" s="229"/>
      <c r="G1046" s="254"/>
      <c r="H1046" s="226" t="str">
        <f t="shared" si="30"/>
        <v/>
      </c>
      <c r="I1046" s="227" t="str">
        <f t="shared" si="31"/>
        <v/>
      </c>
      <c r="J1046" s="228" t="s">
        <v>1386</v>
      </c>
    </row>
    <row r="1047" spans="1:10" ht="15">
      <c r="A1047" s="212" t="str">
        <f t="shared" ca="1" si="34"/>
        <v/>
      </c>
      <c r="B1047" s="249" t="s">
        <v>1772</v>
      </c>
      <c r="C1047" s="250"/>
      <c r="D1047" s="249" t="s">
        <v>1773</v>
      </c>
      <c r="E1047" s="251"/>
      <c r="F1047" s="229"/>
      <c r="G1047" s="254"/>
      <c r="H1047" s="226" t="str">
        <f t="shared" si="30"/>
        <v/>
      </c>
      <c r="I1047" s="227" t="str">
        <f t="shared" si="31"/>
        <v/>
      </c>
      <c r="J1047" s="228" t="s">
        <v>1386</v>
      </c>
    </row>
    <row r="1048" spans="1:10" ht="45">
      <c r="A1048" s="212">
        <f t="shared" ca="1" si="34"/>
        <v>1122</v>
      </c>
      <c r="B1048" s="249" t="s">
        <v>1774</v>
      </c>
      <c r="C1048" s="250"/>
      <c r="D1048" s="249" t="s">
        <v>1775</v>
      </c>
      <c r="E1048" s="251" t="s">
        <v>2333</v>
      </c>
      <c r="F1048" s="229">
        <v>6</v>
      </c>
      <c r="G1048" s="254"/>
      <c r="H1048" s="226">
        <f t="shared" si="30"/>
        <v>0</v>
      </c>
      <c r="I1048" s="227" t="str">
        <f t="shared" si="31"/>
        <v>C</v>
      </c>
      <c r="J1048" s="228" t="s">
        <v>1386</v>
      </c>
    </row>
    <row r="1049" spans="1:10" ht="15">
      <c r="A1049" s="270">
        <f t="shared" ca="1" si="34"/>
        <v>1123</v>
      </c>
      <c r="B1049" s="249" t="s">
        <v>1776</v>
      </c>
      <c r="C1049" s="250"/>
      <c r="D1049" s="249" t="s">
        <v>1777</v>
      </c>
      <c r="E1049" s="251" t="s">
        <v>2333</v>
      </c>
      <c r="F1049" s="272">
        <v>35</v>
      </c>
      <c r="G1049" s="254"/>
      <c r="H1049" s="226">
        <f t="shared" si="30"/>
        <v>0</v>
      </c>
      <c r="I1049" s="227" t="str">
        <f t="shared" si="31"/>
        <v>C</v>
      </c>
      <c r="J1049" s="228" t="s">
        <v>1386</v>
      </c>
    </row>
    <row r="1050" spans="1:10" ht="15">
      <c r="A1050" s="270">
        <f t="shared" ca="1" si="34"/>
        <v>1124</v>
      </c>
      <c r="B1050" s="249" t="s">
        <v>1778</v>
      </c>
      <c r="C1050" s="250"/>
      <c r="D1050" s="249" t="s">
        <v>1779</v>
      </c>
      <c r="E1050" s="251" t="s">
        <v>2333</v>
      </c>
      <c r="F1050" s="272">
        <v>70</v>
      </c>
      <c r="G1050" s="254"/>
      <c r="H1050" s="226">
        <f t="shared" si="30"/>
        <v>0</v>
      </c>
      <c r="I1050" s="227" t="str">
        <f t="shared" si="31"/>
        <v>C</v>
      </c>
      <c r="J1050" s="228" t="s">
        <v>1386</v>
      </c>
    </row>
    <row r="1051" spans="1:10" ht="15">
      <c r="A1051" s="270">
        <f t="shared" ca="1" si="34"/>
        <v>1125</v>
      </c>
      <c r="B1051" s="249" t="s">
        <v>1780</v>
      </c>
      <c r="C1051" s="250"/>
      <c r="D1051" s="249" t="s">
        <v>1781</v>
      </c>
      <c r="E1051" s="251" t="s">
        <v>2333</v>
      </c>
      <c r="F1051" s="272">
        <v>56</v>
      </c>
      <c r="G1051" s="254"/>
      <c r="H1051" s="226">
        <f t="shared" si="30"/>
        <v>0</v>
      </c>
      <c r="I1051" s="227" t="str">
        <f t="shared" si="31"/>
        <v>C</v>
      </c>
      <c r="J1051" s="228" t="s">
        <v>1386</v>
      </c>
    </row>
    <row r="1052" spans="1:10" ht="15">
      <c r="A1052" s="270">
        <f t="shared" ca="1" si="34"/>
        <v>1126</v>
      </c>
      <c r="B1052" s="249" t="s">
        <v>1782</v>
      </c>
      <c r="C1052" s="250" t="s">
        <v>243</v>
      </c>
      <c r="D1052" s="249" t="s">
        <v>1781</v>
      </c>
      <c r="E1052" s="251" t="s">
        <v>2333</v>
      </c>
      <c r="F1052" s="272">
        <v>12</v>
      </c>
      <c r="G1052" s="254"/>
      <c r="H1052" s="226">
        <f t="shared" si="30"/>
        <v>0</v>
      </c>
      <c r="I1052" s="227" t="str">
        <f t="shared" si="31"/>
        <v>C</v>
      </c>
      <c r="J1052" s="228" t="s">
        <v>1386</v>
      </c>
    </row>
    <row r="1053" spans="1:10" ht="15">
      <c r="A1053" s="212">
        <f t="shared" ca="1" si="34"/>
        <v>1127</v>
      </c>
      <c r="B1053" s="249" t="s">
        <v>1783</v>
      </c>
      <c r="C1053" s="250" t="s">
        <v>243</v>
      </c>
      <c r="D1053" s="249" t="s">
        <v>1784</v>
      </c>
      <c r="E1053" s="251" t="s">
        <v>2333</v>
      </c>
      <c r="F1053" s="229">
        <v>14</v>
      </c>
      <c r="G1053" s="254"/>
      <c r="H1053" s="226">
        <f t="shared" si="30"/>
        <v>0</v>
      </c>
      <c r="I1053" s="227" t="str">
        <f t="shared" si="31"/>
        <v>C</v>
      </c>
      <c r="J1053" s="228" t="s">
        <v>1386</v>
      </c>
    </row>
    <row r="1054" spans="1:10" ht="15">
      <c r="A1054" s="212">
        <f t="shared" ca="1" si="34"/>
        <v>1128</v>
      </c>
      <c r="B1054" s="249" t="s">
        <v>1785</v>
      </c>
      <c r="C1054" s="250" t="s">
        <v>243</v>
      </c>
      <c r="D1054" s="249" t="s">
        <v>1786</v>
      </c>
      <c r="E1054" s="251" t="s">
        <v>2334</v>
      </c>
      <c r="F1054" s="229">
        <v>1</v>
      </c>
      <c r="G1054" s="254"/>
      <c r="H1054" s="226">
        <f t="shared" si="30"/>
        <v>0</v>
      </c>
      <c r="I1054" s="227" t="str">
        <f t="shared" si="31"/>
        <v>C</v>
      </c>
      <c r="J1054" s="228" t="s">
        <v>1386</v>
      </c>
    </row>
    <row r="1055" spans="1:10" ht="15">
      <c r="A1055" s="212" t="str">
        <f t="shared" ca="1" si="34"/>
        <v/>
      </c>
      <c r="B1055" s="249" t="s">
        <v>1787</v>
      </c>
      <c r="C1055" s="250"/>
      <c r="D1055" s="249" t="s">
        <v>1788</v>
      </c>
      <c r="E1055" s="251"/>
      <c r="F1055" s="229"/>
      <c r="G1055" s="254"/>
      <c r="H1055" s="226" t="str">
        <f t="shared" si="30"/>
        <v/>
      </c>
      <c r="I1055" s="227" t="str">
        <f t="shared" si="31"/>
        <v/>
      </c>
      <c r="J1055" s="228" t="s">
        <v>1386</v>
      </c>
    </row>
    <row r="1056" spans="1:10" ht="30">
      <c r="A1056" s="212">
        <f t="shared" ca="1" si="34"/>
        <v>1129</v>
      </c>
      <c r="B1056" s="249" t="s">
        <v>1789</v>
      </c>
      <c r="C1056" s="250"/>
      <c r="D1056" s="249" t="s">
        <v>1790</v>
      </c>
      <c r="E1056" s="251" t="s">
        <v>2333</v>
      </c>
      <c r="F1056" s="229">
        <v>1</v>
      </c>
      <c r="G1056" s="254"/>
      <c r="H1056" s="226">
        <f t="shared" si="30"/>
        <v>0</v>
      </c>
      <c r="I1056" s="227" t="str">
        <f t="shared" si="31"/>
        <v>C</v>
      </c>
      <c r="J1056" s="228" t="s">
        <v>1386</v>
      </c>
    </row>
    <row r="1057" spans="1:10" ht="15">
      <c r="A1057" s="212" t="str">
        <f t="shared" ca="1" si="34"/>
        <v/>
      </c>
      <c r="B1057" s="249" t="s">
        <v>1791</v>
      </c>
      <c r="C1057" s="250"/>
      <c r="D1057" s="249" t="s">
        <v>1792</v>
      </c>
      <c r="E1057" s="251"/>
      <c r="F1057" s="229"/>
      <c r="G1057" s="254"/>
      <c r="H1057" s="226" t="str">
        <f t="shared" si="30"/>
        <v/>
      </c>
      <c r="I1057" s="227" t="str">
        <f t="shared" si="31"/>
        <v/>
      </c>
      <c r="J1057" s="228" t="s">
        <v>1386</v>
      </c>
    </row>
    <row r="1058" spans="1:10" ht="30">
      <c r="A1058" s="212">
        <f t="shared" ca="1" si="34"/>
        <v>1130</v>
      </c>
      <c r="B1058" s="249" t="s">
        <v>1793</v>
      </c>
      <c r="C1058" s="250"/>
      <c r="D1058" s="249" t="s">
        <v>1794</v>
      </c>
      <c r="E1058" s="251" t="s">
        <v>2333</v>
      </c>
      <c r="F1058" s="229">
        <v>98</v>
      </c>
      <c r="G1058" s="254"/>
      <c r="H1058" s="226">
        <f t="shared" si="30"/>
        <v>0</v>
      </c>
      <c r="I1058" s="227" t="str">
        <f t="shared" si="31"/>
        <v>C</v>
      </c>
      <c r="J1058" s="228" t="s">
        <v>1386</v>
      </c>
    </row>
    <row r="1059" spans="1:10" ht="30">
      <c r="A1059" s="212">
        <f t="shared" ca="1" si="34"/>
        <v>1131</v>
      </c>
      <c r="B1059" s="249" t="s">
        <v>1795</v>
      </c>
      <c r="C1059" s="250"/>
      <c r="D1059" s="249" t="s">
        <v>1796</v>
      </c>
      <c r="E1059" s="251" t="s">
        <v>2333</v>
      </c>
      <c r="F1059" s="229">
        <v>160</v>
      </c>
      <c r="G1059" s="254"/>
      <c r="H1059" s="226">
        <f t="shared" si="30"/>
        <v>0</v>
      </c>
      <c r="I1059" s="227" t="str">
        <f t="shared" si="31"/>
        <v>C</v>
      </c>
      <c r="J1059" s="228" t="s">
        <v>1386</v>
      </c>
    </row>
    <row r="1060" spans="1:10" ht="30">
      <c r="A1060" s="212">
        <f t="shared" ca="1" si="34"/>
        <v>1132</v>
      </c>
      <c r="B1060" s="249" t="s">
        <v>1797</v>
      </c>
      <c r="C1060" s="250"/>
      <c r="D1060" s="249" t="s">
        <v>1798</v>
      </c>
      <c r="E1060" s="251" t="s">
        <v>2333</v>
      </c>
      <c r="F1060" s="229">
        <v>187</v>
      </c>
      <c r="G1060" s="254"/>
      <c r="H1060" s="226">
        <f t="shared" si="30"/>
        <v>0</v>
      </c>
      <c r="I1060" s="227" t="str">
        <f t="shared" si="31"/>
        <v>C</v>
      </c>
      <c r="J1060" s="228" t="s">
        <v>1386</v>
      </c>
    </row>
    <row r="1061" spans="1:10" ht="30">
      <c r="A1061" s="212">
        <f t="shared" ca="1" si="34"/>
        <v>1133</v>
      </c>
      <c r="B1061" s="249" t="s">
        <v>1799</v>
      </c>
      <c r="C1061" s="250"/>
      <c r="D1061" s="249" t="s">
        <v>1800</v>
      </c>
      <c r="E1061" s="251" t="s">
        <v>2333</v>
      </c>
      <c r="F1061" s="229">
        <v>1</v>
      </c>
      <c r="G1061" s="254"/>
      <c r="H1061" s="226">
        <f t="shared" si="30"/>
        <v>0</v>
      </c>
      <c r="I1061" s="227" t="str">
        <f t="shared" si="31"/>
        <v>C</v>
      </c>
      <c r="J1061" s="228" t="s">
        <v>1386</v>
      </c>
    </row>
    <row r="1062" spans="1:10" ht="15">
      <c r="A1062" s="212" t="str">
        <f t="shared" ref="A1062:A1125" ca="1" si="35">+IF(NOT(ISBLANK(INDIRECT("e"&amp;ROW()))),MAX(INDIRECT("a$18:A"&amp;ROW()-1))+1,"")</f>
        <v/>
      </c>
      <c r="B1062" s="249" t="s">
        <v>1801</v>
      </c>
      <c r="C1062" s="250"/>
      <c r="D1062" s="249" t="s">
        <v>1802</v>
      </c>
      <c r="E1062" s="251"/>
      <c r="F1062" s="229"/>
      <c r="G1062" s="254"/>
      <c r="H1062" s="226" t="str">
        <f t="shared" si="30"/>
        <v/>
      </c>
      <c r="I1062" s="227" t="str">
        <f t="shared" si="31"/>
        <v/>
      </c>
      <c r="J1062" s="228" t="s">
        <v>1386</v>
      </c>
    </row>
    <row r="1063" spans="1:10" ht="15">
      <c r="A1063" s="212">
        <f t="shared" ca="1" si="35"/>
        <v>1134</v>
      </c>
      <c r="B1063" s="249" t="s">
        <v>1803</v>
      </c>
      <c r="C1063" s="250"/>
      <c r="D1063" s="249" t="s">
        <v>1804</v>
      </c>
      <c r="E1063" s="251" t="s">
        <v>2333</v>
      </c>
      <c r="F1063" s="229">
        <v>446</v>
      </c>
      <c r="G1063" s="254"/>
      <c r="H1063" s="226">
        <f t="shared" si="30"/>
        <v>0</v>
      </c>
      <c r="I1063" s="227" t="str">
        <f t="shared" si="31"/>
        <v>C</v>
      </c>
      <c r="J1063" s="228" t="s">
        <v>1386</v>
      </c>
    </row>
    <row r="1064" spans="1:10" ht="15">
      <c r="A1064" s="212" t="str">
        <f t="shared" ca="1" si="35"/>
        <v/>
      </c>
      <c r="B1064" s="249" t="s">
        <v>1805</v>
      </c>
      <c r="C1064" s="250"/>
      <c r="D1064" s="249" t="s">
        <v>1806</v>
      </c>
      <c r="E1064" s="251"/>
      <c r="F1064" s="229"/>
      <c r="G1064" s="254"/>
      <c r="H1064" s="226" t="str">
        <f t="shared" si="30"/>
        <v/>
      </c>
      <c r="I1064" s="227" t="str">
        <f t="shared" si="31"/>
        <v/>
      </c>
      <c r="J1064" s="228" t="s">
        <v>1386</v>
      </c>
    </row>
    <row r="1065" spans="1:10" ht="15">
      <c r="A1065" s="212">
        <f t="shared" ca="1" si="35"/>
        <v>1135</v>
      </c>
      <c r="B1065" s="249" t="s">
        <v>1807</v>
      </c>
      <c r="C1065" s="250"/>
      <c r="D1065" s="249" t="s">
        <v>1808</v>
      </c>
      <c r="E1065" s="251" t="s">
        <v>2333</v>
      </c>
      <c r="F1065" s="229">
        <v>8</v>
      </c>
      <c r="G1065" s="254"/>
      <c r="H1065" s="226">
        <f t="shared" si="30"/>
        <v>0</v>
      </c>
      <c r="I1065" s="227" t="str">
        <f t="shared" si="31"/>
        <v>C</v>
      </c>
      <c r="J1065" s="228" t="s">
        <v>1386</v>
      </c>
    </row>
    <row r="1066" spans="1:10" ht="15">
      <c r="A1066" s="212">
        <f t="shared" ca="1" si="35"/>
        <v>1136</v>
      </c>
      <c r="B1066" s="249" t="s">
        <v>1809</v>
      </c>
      <c r="C1066" s="250"/>
      <c r="D1066" s="249" t="s">
        <v>1810</v>
      </c>
      <c r="E1066" s="251" t="s">
        <v>2333</v>
      </c>
      <c r="F1066" s="229">
        <v>3</v>
      </c>
      <c r="G1066" s="254"/>
      <c r="H1066" s="226">
        <f t="shared" si="30"/>
        <v>0</v>
      </c>
      <c r="I1066" s="227" t="str">
        <f t="shared" si="31"/>
        <v>C</v>
      </c>
      <c r="J1066" s="228" t="s">
        <v>1386</v>
      </c>
    </row>
    <row r="1067" spans="1:10" ht="15">
      <c r="A1067" s="212">
        <f t="shared" ca="1" si="35"/>
        <v>1137</v>
      </c>
      <c r="B1067" s="249" t="s">
        <v>1811</v>
      </c>
      <c r="C1067" s="250"/>
      <c r="D1067" s="249" t="s">
        <v>1812</v>
      </c>
      <c r="E1067" s="251" t="s">
        <v>340</v>
      </c>
      <c r="F1067" s="229">
        <v>570</v>
      </c>
      <c r="G1067" s="254"/>
      <c r="H1067" s="226">
        <f t="shared" si="30"/>
        <v>0</v>
      </c>
      <c r="I1067" s="227" t="str">
        <f t="shared" si="31"/>
        <v>C</v>
      </c>
      <c r="J1067" s="228" t="s">
        <v>1386</v>
      </c>
    </row>
    <row r="1068" spans="1:10" ht="15">
      <c r="A1068" s="212">
        <f t="shared" ca="1" si="35"/>
        <v>1138</v>
      </c>
      <c r="B1068" s="249" t="s">
        <v>1813</v>
      </c>
      <c r="C1068" s="250"/>
      <c r="D1068" s="249" t="s">
        <v>1814</v>
      </c>
      <c r="E1068" s="251" t="s">
        <v>2333</v>
      </c>
      <c r="F1068" s="229">
        <v>8</v>
      </c>
      <c r="G1068" s="254"/>
      <c r="H1068" s="226">
        <f t="shared" si="30"/>
        <v>0</v>
      </c>
      <c r="I1068" s="227" t="str">
        <f t="shared" si="31"/>
        <v>C</v>
      </c>
      <c r="J1068" s="228" t="s">
        <v>1386</v>
      </c>
    </row>
    <row r="1069" spans="1:10" ht="15">
      <c r="A1069" s="212" t="str">
        <f t="shared" ca="1" si="35"/>
        <v/>
      </c>
      <c r="B1069" s="249" t="s">
        <v>1815</v>
      </c>
      <c r="C1069" s="250"/>
      <c r="D1069" s="249" t="s">
        <v>1816</v>
      </c>
      <c r="E1069" s="251"/>
      <c r="F1069" s="229"/>
      <c r="G1069" s="254"/>
      <c r="H1069" s="226" t="str">
        <f t="shared" si="30"/>
        <v/>
      </c>
      <c r="I1069" s="227" t="str">
        <f t="shared" si="31"/>
        <v/>
      </c>
      <c r="J1069" s="228" t="s">
        <v>1386</v>
      </c>
    </row>
    <row r="1070" spans="1:10" ht="15">
      <c r="A1070" s="212" t="str">
        <f t="shared" ca="1" si="35"/>
        <v/>
      </c>
      <c r="B1070" s="249" t="s">
        <v>1817</v>
      </c>
      <c r="C1070" s="250"/>
      <c r="D1070" s="249" t="s">
        <v>1818</v>
      </c>
      <c r="E1070" s="251"/>
      <c r="F1070" s="229"/>
      <c r="G1070" s="254"/>
      <c r="H1070" s="226" t="str">
        <f t="shared" si="30"/>
        <v/>
      </c>
      <c r="I1070" s="227" t="str">
        <f t="shared" si="31"/>
        <v/>
      </c>
      <c r="J1070" s="228" t="s">
        <v>1386</v>
      </c>
    </row>
    <row r="1071" spans="1:10" ht="15">
      <c r="A1071" s="212">
        <f t="shared" ca="1" si="35"/>
        <v>1139</v>
      </c>
      <c r="B1071" s="249" t="s">
        <v>1819</v>
      </c>
      <c r="C1071" s="250" t="s">
        <v>243</v>
      </c>
      <c r="D1071" s="249" t="s">
        <v>1820</v>
      </c>
      <c r="E1071" s="251" t="s">
        <v>2333</v>
      </c>
      <c r="F1071" s="229">
        <v>27</v>
      </c>
      <c r="G1071" s="254"/>
      <c r="H1071" s="226">
        <f t="shared" si="30"/>
        <v>0</v>
      </c>
      <c r="I1071" s="227" t="str">
        <f t="shared" si="31"/>
        <v>C</v>
      </c>
      <c r="J1071" s="228" t="s">
        <v>1386</v>
      </c>
    </row>
    <row r="1072" spans="1:10" ht="15">
      <c r="A1072" s="212">
        <f t="shared" ca="1" si="35"/>
        <v>1140</v>
      </c>
      <c r="B1072" s="249" t="s">
        <v>1821</v>
      </c>
      <c r="C1072" s="250" t="s">
        <v>243</v>
      </c>
      <c r="D1072" s="249" t="s">
        <v>1822</v>
      </c>
      <c r="E1072" s="251" t="s">
        <v>2333</v>
      </c>
      <c r="F1072" s="229">
        <v>8</v>
      </c>
      <c r="G1072" s="254"/>
      <c r="H1072" s="226">
        <f t="shared" si="30"/>
        <v>0</v>
      </c>
      <c r="I1072" s="227" t="str">
        <f t="shared" si="31"/>
        <v>C</v>
      </c>
      <c r="J1072" s="228" t="s">
        <v>1386</v>
      </c>
    </row>
    <row r="1073" spans="1:10" ht="15">
      <c r="A1073" s="212">
        <f t="shared" ca="1" si="35"/>
        <v>1141</v>
      </c>
      <c r="B1073" s="249" t="s">
        <v>1823</v>
      </c>
      <c r="C1073" s="250" t="s">
        <v>243</v>
      </c>
      <c r="D1073" s="249" t="s">
        <v>1824</v>
      </c>
      <c r="E1073" s="251" t="s">
        <v>2333</v>
      </c>
      <c r="F1073" s="229">
        <v>51</v>
      </c>
      <c r="G1073" s="254"/>
      <c r="H1073" s="226">
        <f t="shared" si="30"/>
        <v>0</v>
      </c>
      <c r="I1073" s="227" t="str">
        <f t="shared" si="31"/>
        <v>C</v>
      </c>
      <c r="J1073" s="228" t="s">
        <v>1386</v>
      </c>
    </row>
    <row r="1074" spans="1:10" ht="15">
      <c r="A1074" s="212">
        <f t="shared" ca="1" si="35"/>
        <v>1142</v>
      </c>
      <c r="B1074" s="249" t="s">
        <v>1825</v>
      </c>
      <c r="C1074" s="250" t="s">
        <v>243</v>
      </c>
      <c r="D1074" s="249" t="s">
        <v>1826</v>
      </c>
      <c r="E1074" s="251" t="s">
        <v>2333</v>
      </c>
      <c r="F1074" s="229">
        <v>45</v>
      </c>
      <c r="G1074" s="254"/>
      <c r="H1074" s="226">
        <f t="shared" si="30"/>
        <v>0</v>
      </c>
      <c r="I1074" s="227" t="str">
        <f t="shared" si="31"/>
        <v>C</v>
      </c>
      <c r="J1074" s="228" t="s">
        <v>1386</v>
      </c>
    </row>
    <row r="1075" spans="1:10" ht="15">
      <c r="A1075" s="212">
        <f t="shared" ca="1" si="35"/>
        <v>1143</v>
      </c>
      <c r="B1075" s="249" t="s">
        <v>1827</v>
      </c>
      <c r="C1075" s="250" t="s">
        <v>243</v>
      </c>
      <c r="D1075" s="249" t="s">
        <v>1828</v>
      </c>
      <c r="E1075" s="251" t="s">
        <v>2333</v>
      </c>
      <c r="F1075" s="229">
        <v>8</v>
      </c>
      <c r="G1075" s="254"/>
      <c r="H1075" s="226">
        <f t="shared" si="30"/>
        <v>0</v>
      </c>
      <c r="I1075" s="227" t="str">
        <f t="shared" si="31"/>
        <v>C</v>
      </c>
      <c r="J1075" s="228" t="s">
        <v>1386</v>
      </c>
    </row>
    <row r="1076" spans="1:10" ht="15">
      <c r="A1076" s="212">
        <f t="shared" ca="1" si="35"/>
        <v>1144</v>
      </c>
      <c r="B1076" s="249" t="s">
        <v>1829</v>
      </c>
      <c r="C1076" s="250" t="s">
        <v>243</v>
      </c>
      <c r="D1076" s="249" t="s">
        <v>1830</v>
      </c>
      <c r="E1076" s="251" t="s">
        <v>2333</v>
      </c>
      <c r="F1076" s="229">
        <v>116</v>
      </c>
      <c r="G1076" s="254"/>
      <c r="H1076" s="226">
        <f t="shared" si="30"/>
        <v>0</v>
      </c>
      <c r="I1076" s="227" t="str">
        <f t="shared" si="31"/>
        <v>C</v>
      </c>
      <c r="J1076" s="228" t="s">
        <v>1386</v>
      </c>
    </row>
    <row r="1077" spans="1:10" ht="15">
      <c r="A1077" s="212">
        <f t="shared" ca="1" si="35"/>
        <v>1145</v>
      </c>
      <c r="B1077" s="249" t="s">
        <v>1831</v>
      </c>
      <c r="C1077" s="250" t="s">
        <v>243</v>
      </c>
      <c r="D1077" s="249" t="s">
        <v>1832</v>
      </c>
      <c r="E1077" s="251" t="s">
        <v>2333</v>
      </c>
      <c r="F1077" s="229">
        <v>28</v>
      </c>
      <c r="G1077" s="254"/>
      <c r="H1077" s="226">
        <f t="shared" si="30"/>
        <v>0</v>
      </c>
      <c r="I1077" s="227" t="str">
        <f t="shared" si="31"/>
        <v>C</v>
      </c>
      <c r="J1077" s="228" t="s">
        <v>1386</v>
      </c>
    </row>
    <row r="1078" spans="1:10" ht="15">
      <c r="A1078" s="212">
        <f t="shared" ca="1" si="35"/>
        <v>1146</v>
      </c>
      <c r="B1078" s="249" t="s">
        <v>1833</v>
      </c>
      <c r="C1078" s="250" t="s">
        <v>243</v>
      </c>
      <c r="D1078" s="249" t="s">
        <v>1834</v>
      </c>
      <c r="E1078" s="251" t="s">
        <v>2333</v>
      </c>
      <c r="F1078" s="229">
        <v>30</v>
      </c>
      <c r="G1078" s="254"/>
      <c r="H1078" s="226">
        <f t="shared" si="30"/>
        <v>0</v>
      </c>
      <c r="I1078" s="227" t="str">
        <f t="shared" si="31"/>
        <v>C</v>
      </c>
      <c r="J1078" s="228" t="s">
        <v>1386</v>
      </c>
    </row>
    <row r="1079" spans="1:10" ht="15">
      <c r="A1079" s="212">
        <f t="shared" ca="1" si="35"/>
        <v>1147</v>
      </c>
      <c r="B1079" s="249" t="s">
        <v>1835</v>
      </c>
      <c r="C1079" s="250" t="s">
        <v>243</v>
      </c>
      <c r="D1079" s="249" t="s">
        <v>1836</v>
      </c>
      <c r="E1079" s="251" t="s">
        <v>2333</v>
      </c>
      <c r="F1079" s="229">
        <v>39</v>
      </c>
      <c r="G1079" s="254"/>
      <c r="H1079" s="226">
        <f t="shared" si="30"/>
        <v>0</v>
      </c>
      <c r="I1079" s="227" t="str">
        <f t="shared" si="31"/>
        <v>C</v>
      </c>
      <c r="J1079" s="228" t="s">
        <v>1386</v>
      </c>
    </row>
    <row r="1080" spans="1:10" ht="15">
      <c r="A1080" s="212">
        <f t="shared" ca="1" si="35"/>
        <v>1148</v>
      </c>
      <c r="B1080" s="249" t="s">
        <v>1837</v>
      </c>
      <c r="C1080" s="250" t="s">
        <v>243</v>
      </c>
      <c r="D1080" s="249" t="s">
        <v>1838</v>
      </c>
      <c r="E1080" s="251" t="s">
        <v>2333</v>
      </c>
      <c r="F1080" s="229">
        <v>6</v>
      </c>
      <c r="G1080" s="254"/>
      <c r="H1080" s="226">
        <f t="shared" si="30"/>
        <v>0</v>
      </c>
      <c r="I1080" s="227" t="str">
        <f t="shared" si="31"/>
        <v>C</v>
      </c>
      <c r="J1080" s="228" t="s">
        <v>1386</v>
      </c>
    </row>
    <row r="1081" spans="1:10" ht="15">
      <c r="A1081" s="212">
        <f t="shared" ca="1" si="35"/>
        <v>1149</v>
      </c>
      <c r="B1081" s="249" t="s">
        <v>1839</v>
      </c>
      <c r="C1081" s="250" t="s">
        <v>243</v>
      </c>
      <c r="D1081" s="249" t="s">
        <v>1840</v>
      </c>
      <c r="E1081" s="251" t="s">
        <v>2333</v>
      </c>
      <c r="F1081" s="229">
        <v>51</v>
      </c>
      <c r="G1081" s="254"/>
      <c r="H1081" s="226">
        <f t="shared" si="30"/>
        <v>0</v>
      </c>
      <c r="I1081" s="227" t="str">
        <f t="shared" si="31"/>
        <v>C</v>
      </c>
      <c r="J1081" s="228" t="s">
        <v>1386</v>
      </c>
    </row>
    <row r="1082" spans="1:10" ht="15">
      <c r="A1082" s="212">
        <f t="shared" ca="1" si="35"/>
        <v>1150</v>
      </c>
      <c r="B1082" s="249" t="s">
        <v>1841</v>
      </c>
      <c r="C1082" s="250" t="s">
        <v>243</v>
      </c>
      <c r="D1082" s="249" t="s">
        <v>1842</v>
      </c>
      <c r="E1082" s="251" t="s">
        <v>2333</v>
      </c>
      <c r="F1082" s="229">
        <v>16</v>
      </c>
      <c r="G1082" s="254"/>
      <c r="H1082" s="226">
        <f t="shared" si="30"/>
        <v>0</v>
      </c>
      <c r="I1082" s="227" t="str">
        <f t="shared" si="31"/>
        <v>C</v>
      </c>
      <c r="J1082" s="228" t="s">
        <v>1386</v>
      </c>
    </row>
    <row r="1083" spans="1:10" ht="15">
      <c r="A1083" s="212">
        <f t="shared" ca="1" si="35"/>
        <v>1151</v>
      </c>
      <c r="B1083" s="249" t="s">
        <v>1843</v>
      </c>
      <c r="C1083" s="250" t="s">
        <v>243</v>
      </c>
      <c r="D1083" s="249" t="s">
        <v>1844</v>
      </c>
      <c r="E1083" s="251" t="s">
        <v>2333</v>
      </c>
      <c r="F1083" s="229">
        <v>116</v>
      </c>
      <c r="G1083" s="254"/>
      <c r="H1083" s="226">
        <f t="shared" si="30"/>
        <v>0</v>
      </c>
      <c r="I1083" s="227" t="str">
        <f t="shared" si="31"/>
        <v>C</v>
      </c>
      <c r="J1083" s="228" t="s">
        <v>1386</v>
      </c>
    </row>
    <row r="1084" spans="1:10" ht="15">
      <c r="A1084" s="212">
        <f t="shared" ca="1" si="35"/>
        <v>1152</v>
      </c>
      <c r="B1084" s="249" t="s">
        <v>1845</v>
      </c>
      <c r="C1084" s="250" t="s">
        <v>243</v>
      </c>
      <c r="D1084" s="249" t="s">
        <v>1846</v>
      </c>
      <c r="E1084" s="251" t="s">
        <v>2333</v>
      </c>
      <c r="F1084" s="229">
        <v>8</v>
      </c>
      <c r="G1084" s="254"/>
      <c r="H1084" s="226">
        <f t="shared" si="30"/>
        <v>0</v>
      </c>
      <c r="I1084" s="227" t="str">
        <f t="shared" si="31"/>
        <v>C</v>
      </c>
      <c r="J1084" s="228" t="s">
        <v>1386</v>
      </c>
    </row>
    <row r="1085" spans="1:10" ht="15">
      <c r="A1085" s="212">
        <f t="shared" ca="1" si="35"/>
        <v>1153</v>
      </c>
      <c r="B1085" s="249" t="s">
        <v>1847</v>
      </c>
      <c r="C1085" s="250" t="s">
        <v>243</v>
      </c>
      <c r="D1085" s="249" t="s">
        <v>1848</v>
      </c>
      <c r="E1085" s="251" t="s">
        <v>2333</v>
      </c>
      <c r="F1085" s="229">
        <v>2</v>
      </c>
      <c r="G1085" s="254"/>
      <c r="H1085" s="226">
        <f t="shared" si="30"/>
        <v>0</v>
      </c>
      <c r="I1085" s="227" t="str">
        <f t="shared" si="31"/>
        <v>C</v>
      </c>
      <c r="J1085" s="228" t="s">
        <v>1386</v>
      </c>
    </row>
    <row r="1086" spans="1:10" ht="15">
      <c r="A1086" s="212">
        <f t="shared" ca="1" si="35"/>
        <v>1154</v>
      </c>
      <c r="B1086" s="249" t="s">
        <v>1849</v>
      </c>
      <c r="C1086" s="250" t="s">
        <v>243</v>
      </c>
      <c r="D1086" s="249" t="s">
        <v>1850</v>
      </c>
      <c r="E1086" s="251" t="s">
        <v>2333</v>
      </c>
      <c r="F1086" s="229">
        <v>364</v>
      </c>
      <c r="G1086" s="254"/>
      <c r="H1086" s="226">
        <f t="shared" si="30"/>
        <v>0</v>
      </c>
      <c r="I1086" s="227" t="str">
        <f t="shared" si="31"/>
        <v>C</v>
      </c>
      <c r="J1086" s="228" t="s">
        <v>1386</v>
      </c>
    </row>
    <row r="1087" spans="1:10" ht="15">
      <c r="A1087" s="212">
        <f t="shared" ca="1" si="35"/>
        <v>1155</v>
      </c>
      <c r="B1087" s="249" t="s">
        <v>1851</v>
      </c>
      <c r="C1087" s="250" t="s">
        <v>243</v>
      </c>
      <c r="D1087" s="249" t="s">
        <v>1852</v>
      </c>
      <c r="E1087" s="251" t="s">
        <v>2333</v>
      </c>
      <c r="F1087" s="229">
        <v>17</v>
      </c>
      <c r="G1087" s="254"/>
      <c r="H1087" s="226">
        <f t="shared" si="30"/>
        <v>0</v>
      </c>
      <c r="I1087" s="227" t="str">
        <f t="shared" si="31"/>
        <v>C</v>
      </c>
      <c r="J1087" s="228" t="s">
        <v>1386</v>
      </c>
    </row>
    <row r="1088" spans="1:10" ht="15">
      <c r="A1088" s="212">
        <f t="shared" ca="1" si="35"/>
        <v>1156</v>
      </c>
      <c r="B1088" s="249" t="s">
        <v>1853</v>
      </c>
      <c r="C1088" s="250" t="s">
        <v>243</v>
      </c>
      <c r="D1088" s="249" t="s">
        <v>1854</v>
      </c>
      <c r="E1088" s="251" t="s">
        <v>2333</v>
      </c>
      <c r="F1088" s="229">
        <v>54</v>
      </c>
      <c r="G1088" s="254"/>
      <c r="H1088" s="226">
        <f t="shared" si="30"/>
        <v>0</v>
      </c>
      <c r="I1088" s="227" t="str">
        <f t="shared" si="31"/>
        <v>C</v>
      </c>
      <c r="J1088" s="228" t="s">
        <v>1386</v>
      </c>
    </row>
    <row r="1089" spans="1:10" ht="15">
      <c r="A1089" s="212">
        <f t="shared" ca="1" si="35"/>
        <v>1157</v>
      </c>
      <c r="B1089" s="249" t="s">
        <v>1855</v>
      </c>
      <c r="C1089" s="250" t="s">
        <v>243</v>
      </c>
      <c r="D1089" s="249" t="s">
        <v>1856</v>
      </c>
      <c r="E1089" s="251" t="s">
        <v>2333</v>
      </c>
      <c r="F1089" s="229">
        <v>4</v>
      </c>
      <c r="G1089" s="254"/>
      <c r="H1089" s="226">
        <f t="shared" si="30"/>
        <v>0</v>
      </c>
      <c r="I1089" s="227" t="str">
        <f t="shared" si="31"/>
        <v>C</v>
      </c>
      <c r="J1089" s="228" t="s">
        <v>1386</v>
      </c>
    </row>
    <row r="1090" spans="1:10" ht="15">
      <c r="A1090" s="212">
        <f t="shared" ca="1" si="35"/>
        <v>1158</v>
      </c>
      <c r="B1090" s="249" t="s">
        <v>1857</v>
      </c>
      <c r="C1090" s="250"/>
      <c r="D1090" s="249" t="s">
        <v>1858</v>
      </c>
      <c r="E1090" s="251" t="s">
        <v>2333</v>
      </c>
      <c r="F1090" s="229">
        <v>64</v>
      </c>
      <c r="G1090" s="254"/>
      <c r="H1090" s="226">
        <f t="shared" ref="H1090:H1153" si="36">+IF(AND(F1090="",G1090=""),"",ROUND(F1090*G1090,2))</f>
        <v>0</v>
      </c>
      <c r="I1090" s="227" t="str">
        <f t="shared" ref="I1090:I1153" si="37">IF(E1090&lt;&gt;"","C","")</f>
        <v>C</v>
      </c>
      <c r="J1090" s="228" t="s">
        <v>1386</v>
      </c>
    </row>
    <row r="1091" spans="1:10" ht="15">
      <c r="A1091" s="212">
        <f t="shared" ca="1" si="35"/>
        <v>1159</v>
      </c>
      <c r="B1091" s="249" t="s">
        <v>1859</v>
      </c>
      <c r="C1091" s="250" t="s">
        <v>243</v>
      </c>
      <c r="D1091" s="249" t="s">
        <v>1860</v>
      </c>
      <c r="E1091" s="251" t="s">
        <v>2333</v>
      </c>
      <c r="F1091" s="229">
        <v>2</v>
      </c>
      <c r="G1091" s="254"/>
      <c r="H1091" s="226">
        <f t="shared" si="36"/>
        <v>0</v>
      </c>
      <c r="I1091" s="227" t="str">
        <f t="shared" si="37"/>
        <v>C</v>
      </c>
      <c r="J1091" s="228" t="s">
        <v>1386</v>
      </c>
    </row>
    <row r="1092" spans="1:10" ht="15">
      <c r="A1092" s="212">
        <f t="shared" ca="1" si="35"/>
        <v>1160</v>
      </c>
      <c r="B1092" s="249" t="s">
        <v>1861</v>
      </c>
      <c r="C1092" s="250" t="s">
        <v>243</v>
      </c>
      <c r="D1092" s="249" t="s">
        <v>1862</v>
      </c>
      <c r="E1092" s="251" t="s">
        <v>2333</v>
      </c>
      <c r="F1092" s="229">
        <v>55</v>
      </c>
      <c r="G1092" s="254"/>
      <c r="H1092" s="226">
        <f t="shared" si="36"/>
        <v>0</v>
      </c>
      <c r="I1092" s="227" t="str">
        <f t="shared" si="37"/>
        <v>C</v>
      </c>
      <c r="J1092" s="228" t="s">
        <v>1386</v>
      </c>
    </row>
    <row r="1093" spans="1:10" ht="15">
      <c r="A1093" s="212">
        <f t="shared" ca="1" si="35"/>
        <v>1161</v>
      </c>
      <c r="B1093" s="249" t="s">
        <v>1863</v>
      </c>
      <c r="C1093" s="250" t="s">
        <v>243</v>
      </c>
      <c r="D1093" s="249" t="s">
        <v>1864</v>
      </c>
      <c r="E1093" s="251" t="s">
        <v>2333</v>
      </c>
      <c r="F1093" s="229">
        <v>4</v>
      </c>
      <c r="G1093" s="254"/>
      <c r="H1093" s="226">
        <f t="shared" si="36"/>
        <v>0</v>
      </c>
      <c r="I1093" s="227" t="str">
        <f t="shared" si="37"/>
        <v>C</v>
      </c>
      <c r="J1093" s="228" t="s">
        <v>1386</v>
      </c>
    </row>
    <row r="1094" spans="1:10" ht="15">
      <c r="A1094" s="212" t="str">
        <f t="shared" ca="1" si="35"/>
        <v/>
      </c>
      <c r="B1094" s="249" t="s">
        <v>1865</v>
      </c>
      <c r="C1094" s="250"/>
      <c r="D1094" s="249" t="s">
        <v>1866</v>
      </c>
      <c r="E1094" s="251"/>
      <c r="F1094" s="229"/>
      <c r="G1094" s="254"/>
      <c r="H1094" s="226" t="str">
        <f t="shared" si="36"/>
        <v/>
      </c>
      <c r="I1094" s="227" t="str">
        <f t="shared" si="37"/>
        <v/>
      </c>
      <c r="J1094" s="228" t="s">
        <v>1386</v>
      </c>
    </row>
    <row r="1095" spans="1:10" ht="15">
      <c r="A1095" s="212" t="str">
        <f t="shared" ca="1" si="35"/>
        <v/>
      </c>
      <c r="B1095" s="249" t="s">
        <v>1867</v>
      </c>
      <c r="C1095" s="250"/>
      <c r="D1095" s="249" t="s">
        <v>1868</v>
      </c>
      <c r="E1095" s="251"/>
      <c r="F1095" s="229"/>
      <c r="G1095" s="254"/>
      <c r="H1095" s="226" t="str">
        <f t="shared" si="36"/>
        <v/>
      </c>
      <c r="I1095" s="227" t="str">
        <f t="shared" si="37"/>
        <v/>
      </c>
      <c r="J1095" s="228" t="s">
        <v>1386</v>
      </c>
    </row>
    <row r="1096" spans="1:10" ht="15">
      <c r="A1096" s="212">
        <f t="shared" ca="1" si="35"/>
        <v>1162</v>
      </c>
      <c r="B1096" s="249" t="s">
        <v>1869</v>
      </c>
      <c r="C1096" s="250" t="s">
        <v>243</v>
      </c>
      <c r="D1096" s="249" t="s">
        <v>1870</v>
      </c>
      <c r="E1096" s="251" t="s">
        <v>2333</v>
      </c>
      <c r="F1096" s="229">
        <v>3</v>
      </c>
      <c r="G1096" s="254"/>
      <c r="H1096" s="226">
        <f t="shared" si="36"/>
        <v>0</v>
      </c>
      <c r="I1096" s="227" t="str">
        <f t="shared" si="37"/>
        <v>C</v>
      </c>
      <c r="J1096" s="228" t="s">
        <v>1386</v>
      </c>
    </row>
    <row r="1097" spans="1:10" ht="15">
      <c r="A1097" s="212">
        <f t="shared" ca="1" si="35"/>
        <v>1163</v>
      </c>
      <c r="B1097" s="249" t="s">
        <v>1871</v>
      </c>
      <c r="C1097" s="250" t="s">
        <v>243</v>
      </c>
      <c r="D1097" s="249" t="s">
        <v>1872</v>
      </c>
      <c r="E1097" s="251" t="s">
        <v>2333</v>
      </c>
      <c r="F1097" s="229">
        <v>3</v>
      </c>
      <c r="G1097" s="254"/>
      <c r="H1097" s="226">
        <f t="shared" si="36"/>
        <v>0</v>
      </c>
      <c r="I1097" s="227" t="str">
        <f t="shared" si="37"/>
        <v>C</v>
      </c>
      <c r="J1097" s="228" t="s">
        <v>1386</v>
      </c>
    </row>
    <row r="1098" spans="1:10" ht="15">
      <c r="A1098" s="212" t="str">
        <f t="shared" ca="1" si="35"/>
        <v/>
      </c>
      <c r="B1098" s="249" t="s">
        <v>1873</v>
      </c>
      <c r="C1098" s="250"/>
      <c r="D1098" s="249" t="s">
        <v>1874</v>
      </c>
      <c r="E1098" s="251"/>
      <c r="F1098" s="229"/>
      <c r="G1098" s="254"/>
      <c r="H1098" s="226" t="str">
        <f t="shared" si="36"/>
        <v/>
      </c>
      <c r="I1098" s="227" t="str">
        <f t="shared" si="37"/>
        <v/>
      </c>
      <c r="J1098" s="228" t="s">
        <v>1386</v>
      </c>
    </row>
    <row r="1099" spans="1:10" ht="15">
      <c r="A1099" s="212">
        <f t="shared" ca="1" si="35"/>
        <v>1164</v>
      </c>
      <c r="B1099" s="249" t="s">
        <v>1875</v>
      </c>
      <c r="C1099" s="250" t="s">
        <v>243</v>
      </c>
      <c r="D1099" s="249" t="s">
        <v>1876</v>
      </c>
      <c r="E1099" s="251" t="s">
        <v>2333</v>
      </c>
      <c r="F1099" s="229">
        <v>31</v>
      </c>
      <c r="G1099" s="254"/>
      <c r="H1099" s="226">
        <f t="shared" si="36"/>
        <v>0</v>
      </c>
      <c r="I1099" s="227" t="str">
        <f t="shared" si="37"/>
        <v>C</v>
      </c>
      <c r="J1099" s="228" t="s">
        <v>1386</v>
      </c>
    </row>
    <row r="1100" spans="1:10" ht="15">
      <c r="A1100" s="212">
        <f t="shared" ca="1" si="35"/>
        <v>1165</v>
      </c>
      <c r="B1100" s="249" t="s">
        <v>1877</v>
      </c>
      <c r="C1100" s="250" t="s">
        <v>243</v>
      </c>
      <c r="D1100" s="249" t="s">
        <v>1878</v>
      </c>
      <c r="E1100" s="251" t="s">
        <v>2333</v>
      </c>
      <c r="F1100" s="229">
        <v>7</v>
      </c>
      <c r="G1100" s="254"/>
      <c r="H1100" s="226">
        <f t="shared" si="36"/>
        <v>0</v>
      </c>
      <c r="I1100" s="227" t="str">
        <f t="shared" si="37"/>
        <v>C</v>
      </c>
      <c r="J1100" s="228" t="s">
        <v>1386</v>
      </c>
    </row>
    <row r="1101" spans="1:10" ht="15">
      <c r="A1101" s="212">
        <f t="shared" ca="1" si="35"/>
        <v>1166</v>
      </c>
      <c r="B1101" s="249" t="s">
        <v>1879</v>
      </c>
      <c r="C1101" s="250" t="s">
        <v>243</v>
      </c>
      <c r="D1101" s="249" t="s">
        <v>1880</v>
      </c>
      <c r="E1101" s="251" t="s">
        <v>2333</v>
      </c>
      <c r="F1101" s="229">
        <v>105</v>
      </c>
      <c r="G1101" s="254"/>
      <c r="H1101" s="226">
        <f t="shared" si="36"/>
        <v>0</v>
      </c>
      <c r="I1101" s="227" t="str">
        <f t="shared" si="37"/>
        <v>C</v>
      </c>
      <c r="J1101" s="228" t="s">
        <v>1386</v>
      </c>
    </row>
    <row r="1102" spans="1:10" ht="15">
      <c r="A1102" s="212">
        <f t="shared" ca="1" si="35"/>
        <v>1167</v>
      </c>
      <c r="B1102" s="249" t="s">
        <v>1881</v>
      </c>
      <c r="C1102" s="250" t="s">
        <v>243</v>
      </c>
      <c r="D1102" s="249" t="s">
        <v>1882</v>
      </c>
      <c r="E1102" s="251" t="s">
        <v>2333</v>
      </c>
      <c r="F1102" s="229">
        <v>1</v>
      </c>
      <c r="G1102" s="254"/>
      <c r="H1102" s="226">
        <f t="shared" si="36"/>
        <v>0</v>
      </c>
      <c r="I1102" s="227" t="str">
        <f t="shared" si="37"/>
        <v>C</v>
      </c>
      <c r="J1102" s="228" t="s">
        <v>1386</v>
      </c>
    </row>
    <row r="1103" spans="1:10" ht="15">
      <c r="A1103" s="212" t="str">
        <f t="shared" ca="1" si="35"/>
        <v/>
      </c>
      <c r="B1103" s="249" t="s">
        <v>1883</v>
      </c>
      <c r="C1103" s="250"/>
      <c r="D1103" s="249" t="s">
        <v>1884</v>
      </c>
      <c r="E1103" s="251"/>
      <c r="F1103" s="229"/>
      <c r="G1103" s="254"/>
      <c r="H1103" s="226" t="str">
        <f t="shared" si="36"/>
        <v/>
      </c>
      <c r="I1103" s="227" t="str">
        <f t="shared" si="37"/>
        <v/>
      </c>
      <c r="J1103" s="228" t="s">
        <v>1386</v>
      </c>
    </row>
    <row r="1104" spans="1:10" ht="15">
      <c r="A1104" s="212">
        <f t="shared" ca="1" si="35"/>
        <v>1168</v>
      </c>
      <c r="B1104" s="249" t="s">
        <v>1885</v>
      </c>
      <c r="C1104" s="250" t="s">
        <v>243</v>
      </c>
      <c r="D1104" s="249" t="s">
        <v>1886</v>
      </c>
      <c r="E1104" s="251" t="s">
        <v>2333</v>
      </c>
      <c r="F1104" s="229">
        <v>14</v>
      </c>
      <c r="G1104" s="254"/>
      <c r="H1104" s="226">
        <f t="shared" si="36"/>
        <v>0</v>
      </c>
      <c r="I1104" s="227" t="str">
        <f t="shared" si="37"/>
        <v>C</v>
      </c>
      <c r="J1104" s="228" t="s">
        <v>1386</v>
      </c>
    </row>
    <row r="1105" spans="1:10" ht="15">
      <c r="A1105" s="212">
        <f t="shared" ca="1" si="35"/>
        <v>1169</v>
      </c>
      <c r="B1105" s="249" t="s">
        <v>1887</v>
      </c>
      <c r="C1105" s="250" t="s">
        <v>243</v>
      </c>
      <c r="D1105" s="249" t="s">
        <v>1888</v>
      </c>
      <c r="E1105" s="251" t="s">
        <v>2333</v>
      </c>
      <c r="F1105" s="229">
        <v>3</v>
      </c>
      <c r="G1105" s="254"/>
      <c r="H1105" s="226">
        <f t="shared" si="36"/>
        <v>0</v>
      </c>
      <c r="I1105" s="227" t="str">
        <f t="shared" si="37"/>
        <v>C</v>
      </c>
      <c r="J1105" s="228" t="s">
        <v>1386</v>
      </c>
    </row>
    <row r="1106" spans="1:10" ht="15">
      <c r="A1106" s="212" t="str">
        <f t="shared" ca="1" si="35"/>
        <v/>
      </c>
      <c r="B1106" s="249" t="s">
        <v>1889</v>
      </c>
      <c r="C1106" s="250"/>
      <c r="D1106" s="249" t="s">
        <v>1890</v>
      </c>
      <c r="E1106" s="251"/>
      <c r="F1106" s="229"/>
      <c r="G1106" s="254"/>
      <c r="H1106" s="226" t="str">
        <f t="shared" si="36"/>
        <v/>
      </c>
      <c r="I1106" s="227" t="str">
        <f t="shared" si="37"/>
        <v/>
      </c>
      <c r="J1106" s="228" t="s">
        <v>1386</v>
      </c>
    </row>
    <row r="1107" spans="1:10" ht="15">
      <c r="A1107" s="212">
        <f t="shared" ca="1" si="35"/>
        <v>1170</v>
      </c>
      <c r="B1107" s="249" t="s">
        <v>1891</v>
      </c>
      <c r="C1107" s="250" t="s">
        <v>243</v>
      </c>
      <c r="D1107" s="249" t="s">
        <v>1892</v>
      </c>
      <c r="E1107" s="251" t="s">
        <v>2333</v>
      </c>
      <c r="F1107" s="229">
        <v>139</v>
      </c>
      <c r="G1107" s="254"/>
      <c r="H1107" s="226">
        <f t="shared" si="36"/>
        <v>0</v>
      </c>
      <c r="I1107" s="227" t="str">
        <f t="shared" si="37"/>
        <v>C</v>
      </c>
      <c r="J1107" s="228" t="s">
        <v>1386</v>
      </c>
    </row>
    <row r="1108" spans="1:10" ht="15">
      <c r="A1108" s="212">
        <f t="shared" ca="1" si="35"/>
        <v>1171</v>
      </c>
      <c r="B1108" s="249" t="s">
        <v>1893</v>
      </c>
      <c r="C1108" s="250" t="s">
        <v>243</v>
      </c>
      <c r="D1108" s="249" t="s">
        <v>1494</v>
      </c>
      <c r="E1108" s="251" t="s">
        <v>340</v>
      </c>
      <c r="F1108" s="229">
        <v>200</v>
      </c>
      <c r="G1108" s="254"/>
      <c r="H1108" s="226">
        <f t="shared" si="36"/>
        <v>0</v>
      </c>
      <c r="I1108" s="227" t="str">
        <f t="shared" si="37"/>
        <v>C</v>
      </c>
      <c r="J1108" s="228" t="s">
        <v>1386</v>
      </c>
    </row>
    <row r="1109" spans="1:10" ht="15">
      <c r="A1109" s="212">
        <f t="shared" ca="1" si="35"/>
        <v>1172</v>
      </c>
      <c r="B1109" s="249" t="s">
        <v>1894</v>
      </c>
      <c r="C1109" s="250" t="s">
        <v>243</v>
      </c>
      <c r="D1109" s="249" t="s">
        <v>1895</v>
      </c>
      <c r="E1109" s="251" t="s">
        <v>2334</v>
      </c>
      <c r="F1109" s="229">
        <v>1</v>
      </c>
      <c r="G1109" s="254"/>
      <c r="H1109" s="226">
        <f t="shared" si="36"/>
        <v>0</v>
      </c>
      <c r="I1109" s="227" t="str">
        <f t="shared" si="37"/>
        <v>C</v>
      </c>
      <c r="J1109" s="228" t="s">
        <v>1386</v>
      </c>
    </row>
    <row r="1110" spans="1:10" ht="15">
      <c r="A1110" s="212" t="str">
        <f t="shared" ca="1" si="35"/>
        <v/>
      </c>
      <c r="B1110" s="249" t="s">
        <v>1896</v>
      </c>
      <c r="C1110" s="250"/>
      <c r="D1110" s="249" t="s">
        <v>1897</v>
      </c>
      <c r="E1110" s="251"/>
      <c r="F1110" s="229"/>
      <c r="G1110" s="254"/>
      <c r="H1110" s="226" t="str">
        <f t="shared" si="36"/>
        <v/>
      </c>
      <c r="I1110" s="227" t="str">
        <f t="shared" si="37"/>
        <v/>
      </c>
      <c r="J1110" s="228" t="s">
        <v>1386</v>
      </c>
    </row>
    <row r="1111" spans="1:10" ht="15">
      <c r="A1111" s="212" t="str">
        <f t="shared" ca="1" si="35"/>
        <v/>
      </c>
      <c r="B1111" s="249" t="s">
        <v>1898</v>
      </c>
      <c r="C1111" s="250"/>
      <c r="D1111" s="249" t="s">
        <v>1899</v>
      </c>
      <c r="E1111" s="251"/>
      <c r="F1111" s="229"/>
      <c r="G1111" s="254"/>
      <c r="H1111" s="226" t="str">
        <f t="shared" si="36"/>
        <v/>
      </c>
      <c r="I1111" s="227" t="str">
        <f t="shared" si="37"/>
        <v/>
      </c>
      <c r="J1111" s="228" t="s">
        <v>1386</v>
      </c>
    </row>
    <row r="1112" spans="1:10" ht="15">
      <c r="A1112" s="212">
        <f t="shared" ca="1" si="35"/>
        <v>1173</v>
      </c>
      <c r="B1112" s="249" t="s">
        <v>1900</v>
      </c>
      <c r="C1112" s="250" t="s">
        <v>243</v>
      </c>
      <c r="D1112" s="249" t="s">
        <v>1901</v>
      </c>
      <c r="E1112" s="251" t="s">
        <v>2333</v>
      </c>
      <c r="F1112" s="229">
        <v>1</v>
      </c>
      <c r="G1112" s="254"/>
      <c r="H1112" s="226">
        <f t="shared" si="36"/>
        <v>0</v>
      </c>
      <c r="I1112" s="227" t="str">
        <f t="shared" si="37"/>
        <v>C</v>
      </c>
      <c r="J1112" s="228" t="s">
        <v>1386</v>
      </c>
    </row>
    <row r="1113" spans="1:10" ht="15">
      <c r="A1113" s="212">
        <f t="shared" ca="1" si="35"/>
        <v>1174</v>
      </c>
      <c r="B1113" s="249" t="s">
        <v>1902</v>
      </c>
      <c r="C1113" s="250" t="s">
        <v>243</v>
      </c>
      <c r="D1113" s="249" t="s">
        <v>1903</v>
      </c>
      <c r="E1113" s="251" t="s">
        <v>2333</v>
      </c>
      <c r="F1113" s="229">
        <v>1</v>
      </c>
      <c r="G1113" s="254"/>
      <c r="H1113" s="226">
        <f t="shared" si="36"/>
        <v>0</v>
      </c>
      <c r="I1113" s="227" t="str">
        <f t="shared" si="37"/>
        <v>C</v>
      </c>
      <c r="J1113" s="228" t="s">
        <v>1386</v>
      </c>
    </row>
    <row r="1114" spans="1:10" ht="15">
      <c r="A1114" s="212">
        <f t="shared" ca="1" si="35"/>
        <v>1175</v>
      </c>
      <c r="B1114" s="249" t="s">
        <v>1904</v>
      </c>
      <c r="C1114" s="250" t="s">
        <v>243</v>
      </c>
      <c r="D1114" s="249" t="s">
        <v>1905</v>
      </c>
      <c r="E1114" s="251" t="s">
        <v>2333</v>
      </c>
      <c r="F1114" s="229">
        <v>2</v>
      </c>
      <c r="G1114" s="254"/>
      <c r="H1114" s="226">
        <f t="shared" si="36"/>
        <v>0</v>
      </c>
      <c r="I1114" s="227" t="str">
        <f t="shared" si="37"/>
        <v>C</v>
      </c>
      <c r="J1114" s="228" t="s">
        <v>1386</v>
      </c>
    </row>
    <row r="1115" spans="1:10" ht="15">
      <c r="A1115" s="212">
        <f t="shared" ca="1" si="35"/>
        <v>1176</v>
      </c>
      <c r="B1115" s="249" t="s">
        <v>1906</v>
      </c>
      <c r="C1115" s="250" t="s">
        <v>243</v>
      </c>
      <c r="D1115" s="249" t="s">
        <v>1907</v>
      </c>
      <c r="E1115" s="251" t="s">
        <v>2333</v>
      </c>
      <c r="F1115" s="229">
        <v>1</v>
      </c>
      <c r="G1115" s="254"/>
      <c r="H1115" s="226">
        <f t="shared" si="36"/>
        <v>0</v>
      </c>
      <c r="I1115" s="227" t="str">
        <f t="shared" si="37"/>
        <v>C</v>
      </c>
      <c r="J1115" s="228" t="s">
        <v>1386</v>
      </c>
    </row>
    <row r="1116" spans="1:10" ht="15">
      <c r="A1116" s="212">
        <f t="shared" ca="1" si="35"/>
        <v>1177</v>
      </c>
      <c r="B1116" s="249" t="s">
        <v>1908</v>
      </c>
      <c r="C1116" s="250" t="s">
        <v>243</v>
      </c>
      <c r="D1116" s="249" t="s">
        <v>1909</v>
      </c>
      <c r="E1116" s="251" t="s">
        <v>2334</v>
      </c>
      <c r="F1116" s="229">
        <v>1</v>
      </c>
      <c r="G1116" s="254"/>
      <c r="H1116" s="226">
        <f t="shared" si="36"/>
        <v>0</v>
      </c>
      <c r="I1116" s="227" t="str">
        <f t="shared" si="37"/>
        <v>C</v>
      </c>
      <c r="J1116" s="228" t="s">
        <v>1386</v>
      </c>
    </row>
    <row r="1117" spans="1:10" ht="15">
      <c r="A1117" s="212">
        <f t="shared" ca="1" si="35"/>
        <v>1178</v>
      </c>
      <c r="B1117" s="249" t="s">
        <v>1910</v>
      </c>
      <c r="C1117" s="250" t="s">
        <v>243</v>
      </c>
      <c r="D1117" s="249" t="s">
        <v>1911</v>
      </c>
      <c r="E1117" s="251" t="s">
        <v>2333</v>
      </c>
      <c r="F1117" s="229">
        <v>3</v>
      </c>
      <c r="G1117" s="254"/>
      <c r="H1117" s="226">
        <f t="shared" si="36"/>
        <v>0</v>
      </c>
      <c r="I1117" s="227" t="str">
        <f t="shared" si="37"/>
        <v>C</v>
      </c>
      <c r="J1117" s="228" t="s">
        <v>1386</v>
      </c>
    </row>
    <row r="1118" spans="1:10" ht="15">
      <c r="A1118" s="212" t="str">
        <f t="shared" ca="1" si="35"/>
        <v/>
      </c>
      <c r="B1118" s="249" t="s">
        <v>1912</v>
      </c>
      <c r="C1118" s="250"/>
      <c r="D1118" s="249" t="s">
        <v>1913</v>
      </c>
      <c r="E1118" s="251"/>
      <c r="F1118" s="229"/>
      <c r="G1118" s="254"/>
      <c r="H1118" s="226" t="str">
        <f t="shared" si="36"/>
        <v/>
      </c>
      <c r="I1118" s="227" t="str">
        <f t="shared" si="37"/>
        <v/>
      </c>
      <c r="J1118" s="228" t="s">
        <v>1386</v>
      </c>
    </row>
    <row r="1119" spans="1:10" ht="15">
      <c r="A1119" s="212">
        <f t="shared" ca="1" si="35"/>
        <v>1179</v>
      </c>
      <c r="B1119" s="249" t="s">
        <v>1914</v>
      </c>
      <c r="C1119" s="250" t="s">
        <v>243</v>
      </c>
      <c r="D1119" s="249" t="s">
        <v>1915</v>
      </c>
      <c r="E1119" s="251" t="s">
        <v>2333</v>
      </c>
      <c r="F1119" s="229">
        <v>89</v>
      </c>
      <c r="G1119" s="254"/>
      <c r="H1119" s="226">
        <f t="shared" si="36"/>
        <v>0</v>
      </c>
      <c r="I1119" s="227" t="str">
        <f t="shared" si="37"/>
        <v>C</v>
      </c>
      <c r="J1119" s="228" t="s">
        <v>1386</v>
      </c>
    </row>
    <row r="1120" spans="1:10" ht="15">
      <c r="A1120" s="212">
        <f t="shared" ca="1" si="35"/>
        <v>1180</v>
      </c>
      <c r="B1120" s="249" t="s">
        <v>1916</v>
      </c>
      <c r="C1120" s="250" t="s">
        <v>243</v>
      </c>
      <c r="D1120" s="249" t="s">
        <v>1917</v>
      </c>
      <c r="E1120" s="251" t="s">
        <v>2333</v>
      </c>
      <c r="F1120" s="229">
        <v>205</v>
      </c>
      <c r="G1120" s="254"/>
      <c r="H1120" s="226">
        <f t="shared" si="36"/>
        <v>0</v>
      </c>
      <c r="I1120" s="227" t="str">
        <f t="shared" si="37"/>
        <v>C</v>
      </c>
      <c r="J1120" s="228" t="s">
        <v>1386</v>
      </c>
    </row>
    <row r="1121" spans="1:10" ht="30">
      <c r="A1121" s="212">
        <f t="shared" ca="1" si="35"/>
        <v>1181</v>
      </c>
      <c r="B1121" s="249" t="s">
        <v>1918</v>
      </c>
      <c r="C1121" s="250" t="s">
        <v>243</v>
      </c>
      <c r="D1121" s="249" t="s">
        <v>1919</v>
      </c>
      <c r="E1121" s="251" t="s">
        <v>2333</v>
      </c>
      <c r="F1121" s="229">
        <v>2</v>
      </c>
      <c r="G1121" s="254"/>
      <c r="H1121" s="226">
        <f t="shared" si="36"/>
        <v>0</v>
      </c>
      <c r="I1121" s="227" t="str">
        <f t="shared" si="37"/>
        <v>C</v>
      </c>
      <c r="J1121" s="228" t="s">
        <v>1386</v>
      </c>
    </row>
    <row r="1122" spans="1:10" ht="15">
      <c r="A1122" s="212" t="str">
        <f t="shared" ca="1" si="35"/>
        <v/>
      </c>
      <c r="B1122" s="249" t="s">
        <v>1920</v>
      </c>
      <c r="C1122" s="250"/>
      <c r="D1122" s="249" t="s">
        <v>1921</v>
      </c>
      <c r="E1122" s="251"/>
      <c r="F1122" s="229"/>
      <c r="G1122" s="254"/>
      <c r="H1122" s="226" t="str">
        <f t="shared" si="36"/>
        <v/>
      </c>
      <c r="I1122" s="227" t="str">
        <f t="shared" si="37"/>
        <v/>
      </c>
      <c r="J1122" s="228" t="s">
        <v>1386</v>
      </c>
    </row>
    <row r="1123" spans="1:10" ht="15">
      <c r="A1123" s="212">
        <f t="shared" ca="1" si="35"/>
        <v>1182</v>
      </c>
      <c r="B1123" s="249" t="s">
        <v>1922</v>
      </c>
      <c r="C1123" s="250"/>
      <c r="D1123" s="249" t="s">
        <v>1923</v>
      </c>
      <c r="E1123" s="251" t="s">
        <v>2333</v>
      </c>
      <c r="F1123" s="229">
        <v>44</v>
      </c>
      <c r="G1123" s="254"/>
      <c r="H1123" s="226">
        <f t="shared" si="36"/>
        <v>0</v>
      </c>
      <c r="I1123" s="227" t="str">
        <f t="shared" si="37"/>
        <v>C</v>
      </c>
      <c r="J1123" s="228" t="s">
        <v>1386</v>
      </c>
    </row>
    <row r="1124" spans="1:10" ht="15">
      <c r="A1124" s="212">
        <f t="shared" ca="1" si="35"/>
        <v>1183</v>
      </c>
      <c r="B1124" s="249" t="s">
        <v>1924</v>
      </c>
      <c r="C1124" s="250" t="s">
        <v>243</v>
      </c>
      <c r="D1124" s="249" t="s">
        <v>1925</v>
      </c>
      <c r="E1124" s="251" t="s">
        <v>2333</v>
      </c>
      <c r="F1124" s="229">
        <v>22</v>
      </c>
      <c r="G1124" s="254"/>
      <c r="H1124" s="226">
        <f t="shared" si="36"/>
        <v>0</v>
      </c>
      <c r="I1124" s="227" t="str">
        <f t="shared" si="37"/>
        <v>C</v>
      </c>
      <c r="J1124" s="228" t="s">
        <v>1386</v>
      </c>
    </row>
    <row r="1125" spans="1:10" ht="15">
      <c r="A1125" s="212" t="str">
        <f t="shared" ca="1" si="35"/>
        <v/>
      </c>
      <c r="B1125" s="249" t="s">
        <v>1926</v>
      </c>
      <c r="C1125" s="250"/>
      <c r="D1125" s="249" t="s">
        <v>1927</v>
      </c>
      <c r="E1125" s="251"/>
      <c r="F1125" s="229"/>
      <c r="G1125" s="254"/>
      <c r="H1125" s="226" t="str">
        <f t="shared" si="36"/>
        <v/>
      </c>
      <c r="I1125" s="227" t="str">
        <f t="shared" si="37"/>
        <v/>
      </c>
      <c r="J1125" s="228" t="s">
        <v>1386</v>
      </c>
    </row>
    <row r="1126" spans="1:10" ht="15">
      <c r="A1126" s="212">
        <f t="shared" ref="A1126:A1173" ca="1" si="38">+IF(NOT(ISBLANK(INDIRECT("e"&amp;ROW()))),MAX(INDIRECT("a$18:A"&amp;ROW()-1))+1,"")</f>
        <v>1184</v>
      </c>
      <c r="B1126" s="249" t="s">
        <v>1928</v>
      </c>
      <c r="C1126" s="250"/>
      <c r="D1126" s="249" t="s">
        <v>1929</v>
      </c>
      <c r="E1126" s="251" t="s">
        <v>2333</v>
      </c>
      <c r="F1126" s="229">
        <v>4</v>
      </c>
      <c r="G1126" s="254"/>
      <c r="H1126" s="226">
        <f t="shared" si="36"/>
        <v>0</v>
      </c>
      <c r="I1126" s="227" t="str">
        <f t="shared" si="37"/>
        <v>C</v>
      </c>
      <c r="J1126" s="228" t="s">
        <v>1386</v>
      </c>
    </row>
    <row r="1127" spans="1:10" ht="15">
      <c r="A1127" s="212">
        <f t="shared" ca="1" si="38"/>
        <v>1185</v>
      </c>
      <c r="B1127" s="249" t="s">
        <v>1930</v>
      </c>
      <c r="C1127" s="250" t="s">
        <v>243</v>
      </c>
      <c r="D1127" s="249" t="s">
        <v>1931</v>
      </c>
      <c r="E1127" s="251" t="s">
        <v>2333</v>
      </c>
      <c r="F1127" s="229">
        <v>210</v>
      </c>
      <c r="G1127" s="254"/>
      <c r="H1127" s="226">
        <f t="shared" si="36"/>
        <v>0</v>
      </c>
      <c r="I1127" s="227" t="str">
        <f t="shared" si="37"/>
        <v>C</v>
      </c>
      <c r="J1127" s="228" t="s">
        <v>1386</v>
      </c>
    </row>
    <row r="1128" spans="1:10" ht="15">
      <c r="A1128" s="212">
        <f t="shared" ca="1" si="38"/>
        <v>1186</v>
      </c>
      <c r="B1128" s="249" t="s">
        <v>1932</v>
      </c>
      <c r="C1128" s="250" t="s">
        <v>243</v>
      </c>
      <c r="D1128" s="249" t="s">
        <v>1933</v>
      </c>
      <c r="E1128" s="251" t="s">
        <v>2333</v>
      </c>
      <c r="F1128" s="229">
        <v>55</v>
      </c>
      <c r="G1128" s="254"/>
      <c r="H1128" s="226">
        <f t="shared" si="36"/>
        <v>0</v>
      </c>
      <c r="I1128" s="227" t="str">
        <f t="shared" si="37"/>
        <v>C</v>
      </c>
      <c r="J1128" s="228" t="s">
        <v>1386</v>
      </c>
    </row>
    <row r="1129" spans="1:10" ht="15">
      <c r="A1129" s="212">
        <f t="shared" ca="1" si="38"/>
        <v>1187</v>
      </c>
      <c r="B1129" s="249" t="s">
        <v>1934</v>
      </c>
      <c r="C1129" s="250" t="s">
        <v>243</v>
      </c>
      <c r="D1129" s="249" t="s">
        <v>1935</v>
      </c>
      <c r="E1129" s="251" t="s">
        <v>2333</v>
      </c>
      <c r="F1129" s="229">
        <v>10</v>
      </c>
      <c r="G1129" s="254"/>
      <c r="H1129" s="226">
        <f t="shared" si="36"/>
        <v>0</v>
      </c>
      <c r="I1129" s="227" t="str">
        <f t="shared" si="37"/>
        <v>C</v>
      </c>
      <c r="J1129" s="228" t="s">
        <v>1386</v>
      </c>
    </row>
    <row r="1130" spans="1:10" ht="15">
      <c r="A1130" s="212">
        <f t="shared" ca="1" si="38"/>
        <v>1188</v>
      </c>
      <c r="B1130" s="249" t="s">
        <v>1936</v>
      </c>
      <c r="C1130" s="250" t="s">
        <v>243</v>
      </c>
      <c r="D1130" s="249" t="s">
        <v>1937</v>
      </c>
      <c r="E1130" s="251" t="s">
        <v>2333</v>
      </c>
      <c r="F1130" s="229">
        <v>54</v>
      </c>
      <c r="G1130" s="254"/>
      <c r="H1130" s="226">
        <f t="shared" si="36"/>
        <v>0</v>
      </c>
      <c r="I1130" s="227" t="str">
        <f t="shared" si="37"/>
        <v>C</v>
      </c>
      <c r="J1130" s="228" t="s">
        <v>1386</v>
      </c>
    </row>
    <row r="1131" spans="1:10" ht="15">
      <c r="A1131" s="212" t="str">
        <f t="shared" ca="1" si="38"/>
        <v/>
      </c>
      <c r="B1131" s="249" t="s">
        <v>1938</v>
      </c>
      <c r="C1131" s="250"/>
      <c r="D1131" s="249" t="s">
        <v>1939</v>
      </c>
      <c r="E1131" s="251"/>
      <c r="F1131" s="229"/>
      <c r="G1131" s="254"/>
      <c r="H1131" s="226" t="str">
        <f t="shared" si="36"/>
        <v/>
      </c>
      <c r="I1131" s="227" t="str">
        <f t="shared" si="37"/>
        <v/>
      </c>
      <c r="J1131" s="228" t="s">
        <v>1386</v>
      </c>
    </row>
    <row r="1132" spans="1:10" ht="15">
      <c r="A1132" s="212">
        <f t="shared" ca="1" si="38"/>
        <v>1189</v>
      </c>
      <c r="B1132" s="249" t="s">
        <v>1940</v>
      </c>
      <c r="C1132" s="250"/>
      <c r="D1132" s="249" t="s">
        <v>1941</v>
      </c>
      <c r="E1132" s="251" t="s">
        <v>2333</v>
      </c>
      <c r="F1132" s="229">
        <v>2</v>
      </c>
      <c r="G1132" s="254"/>
      <c r="H1132" s="226">
        <f t="shared" si="36"/>
        <v>0</v>
      </c>
      <c r="I1132" s="227" t="str">
        <f t="shared" si="37"/>
        <v>C</v>
      </c>
      <c r="J1132" s="228" t="s">
        <v>1386</v>
      </c>
    </row>
    <row r="1133" spans="1:10" ht="15">
      <c r="A1133" s="212">
        <f t="shared" ca="1" si="38"/>
        <v>1190</v>
      </c>
      <c r="B1133" s="249" t="s">
        <v>1942</v>
      </c>
      <c r="C1133" s="250"/>
      <c r="D1133" s="249" t="s">
        <v>1943</v>
      </c>
      <c r="E1133" s="251" t="s">
        <v>2333</v>
      </c>
      <c r="F1133" s="229">
        <v>24</v>
      </c>
      <c r="G1133" s="254"/>
      <c r="H1133" s="226">
        <f t="shared" si="36"/>
        <v>0</v>
      </c>
      <c r="I1133" s="227" t="str">
        <f t="shared" si="37"/>
        <v>C</v>
      </c>
      <c r="J1133" s="228" t="s">
        <v>1386</v>
      </c>
    </row>
    <row r="1134" spans="1:10" ht="15">
      <c r="A1134" s="212">
        <f t="shared" ca="1" si="38"/>
        <v>1191</v>
      </c>
      <c r="B1134" s="249" t="s">
        <v>1944</v>
      </c>
      <c r="C1134" s="250"/>
      <c r="D1134" s="249" t="s">
        <v>1945</v>
      </c>
      <c r="E1134" s="251" t="s">
        <v>2333</v>
      </c>
      <c r="F1134" s="229">
        <v>448</v>
      </c>
      <c r="G1134" s="254"/>
      <c r="H1134" s="226">
        <f t="shared" si="36"/>
        <v>0</v>
      </c>
      <c r="I1134" s="227" t="str">
        <f t="shared" si="37"/>
        <v>C</v>
      </c>
      <c r="J1134" s="228" t="s">
        <v>1386</v>
      </c>
    </row>
    <row r="1135" spans="1:10" ht="15">
      <c r="A1135" s="212">
        <f t="shared" ca="1" si="38"/>
        <v>1192</v>
      </c>
      <c r="B1135" s="249" t="s">
        <v>1946</v>
      </c>
      <c r="C1135" s="250"/>
      <c r="D1135" s="249" t="s">
        <v>1947</v>
      </c>
      <c r="E1135" s="251" t="s">
        <v>2333</v>
      </c>
      <c r="F1135" s="229">
        <v>100</v>
      </c>
      <c r="G1135" s="254"/>
      <c r="H1135" s="226">
        <f t="shared" si="36"/>
        <v>0</v>
      </c>
      <c r="I1135" s="227" t="str">
        <f t="shared" si="37"/>
        <v>C</v>
      </c>
      <c r="J1135" s="228" t="s">
        <v>1386</v>
      </c>
    </row>
    <row r="1136" spans="1:10" ht="15">
      <c r="A1136" s="212">
        <f t="shared" ca="1" si="38"/>
        <v>1193</v>
      </c>
      <c r="B1136" s="249" t="s">
        <v>1948</v>
      </c>
      <c r="C1136" s="250"/>
      <c r="D1136" s="249" t="s">
        <v>1949</v>
      </c>
      <c r="E1136" s="251" t="s">
        <v>2333</v>
      </c>
      <c r="F1136" s="229">
        <v>143</v>
      </c>
      <c r="G1136" s="254"/>
      <c r="H1136" s="226">
        <f t="shared" si="36"/>
        <v>0</v>
      </c>
      <c r="I1136" s="227" t="str">
        <f t="shared" si="37"/>
        <v>C</v>
      </c>
      <c r="J1136" s="228" t="s">
        <v>1386</v>
      </c>
    </row>
    <row r="1137" spans="1:10" ht="15">
      <c r="A1137" s="212">
        <f t="shared" ca="1" si="38"/>
        <v>1194</v>
      </c>
      <c r="B1137" s="249" t="s">
        <v>1950</v>
      </c>
      <c r="C1137" s="250"/>
      <c r="D1137" s="249" t="s">
        <v>1951</v>
      </c>
      <c r="E1137" s="251" t="s">
        <v>2333</v>
      </c>
      <c r="F1137" s="229">
        <v>93</v>
      </c>
      <c r="G1137" s="254"/>
      <c r="H1137" s="226">
        <f t="shared" si="36"/>
        <v>0</v>
      </c>
      <c r="I1137" s="227" t="str">
        <f t="shared" si="37"/>
        <v>C</v>
      </c>
      <c r="J1137" s="228" t="s">
        <v>1386</v>
      </c>
    </row>
    <row r="1138" spans="1:10" ht="15">
      <c r="A1138" s="212">
        <f t="shared" ca="1" si="38"/>
        <v>1195</v>
      </c>
      <c r="B1138" s="249" t="s">
        <v>1952</v>
      </c>
      <c r="C1138" s="250"/>
      <c r="D1138" s="249" t="s">
        <v>1941</v>
      </c>
      <c r="E1138" s="251" t="s">
        <v>2333</v>
      </c>
      <c r="F1138" s="229">
        <v>54</v>
      </c>
      <c r="G1138" s="254"/>
      <c r="H1138" s="226">
        <f t="shared" si="36"/>
        <v>0</v>
      </c>
      <c r="I1138" s="227" t="str">
        <f t="shared" si="37"/>
        <v>C</v>
      </c>
      <c r="J1138" s="228" t="s">
        <v>1386</v>
      </c>
    </row>
    <row r="1139" spans="1:10" ht="15">
      <c r="A1139" s="212">
        <f t="shared" ca="1" si="38"/>
        <v>1196</v>
      </c>
      <c r="B1139" s="249" t="s">
        <v>1953</v>
      </c>
      <c r="C1139" s="250" t="s">
        <v>243</v>
      </c>
      <c r="D1139" s="249" t="s">
        <v>1954</v>
      </c>
      <c r="E1139" s="251" t="s">
        <v>2333</v>
      </c>
      <c r="F1139" s="229">
        <v>4</v>
      </c>
      <c r="G1139" s="254"/>
      <c r="H1139" s="226">
        <f t="shared" si="36"/>
        <v>0</v>
      </c>
      <c r="I1139" s="227" t="str">
        <f t="shared" si="37"/>
        <v>C</v>
      </c>
      <c r="J1139" s="228" t="s">
        <v>1386</v>
      </c>
    </row>
    <row r="1140" spans="1:10" ht="15">
      <c r="A1140" s="212" t="str">
        <f t="shared" ca="1" si="38"/>
        <v/>
      </c>
      <c r="B1140" s="249" t="s">
        <v>1955</v>
      </c>
      <c r="C1140" s="250"/>
      <c r="D1140" s="249" t="s">
        <v>1956</v>
      </c>
      <c r="E1140" s="251"/>
      <c r="F1140" s="229"/>
      <c r="G1140" s="254"/>
      <c r="H1140" s="226" t="str">
        <f t="shared" si="36"/>
        <v/>
      </c>
      <c r="I1140" s="227" t="str">
        <f t="shared" si="37"/>
        <v/>
      </c>
      <c r="J1140" s="228" t="s">
        <v>1386</v>
      </c>
    </row>
    <row r="1141" spans="1:10" ht="15">
      <c r="A1141" s="212" t="str">
        <f t="shared" ca="1" si="38"/>
        <v/>
      </c>
      <c r="B1141" s="249" t="s">
        <v>1957</v>
      </c>
      <c r="C1141" s="250"/>
      <c r="D1141" s="249" t="s">
        <v>1958</v>
      </c>
      <c r="E1141" s="251"/>
      <c r="F1141" s="229"/>
      <c r="G1141" s="254"/>
      <c r="H1141" s="226" t="str">
        <f t="shared" si="36"/>
        <v/>
      </c>
      <c r="I1141" s="227" t="str">
        <f t="shared" si="37"/>
        <v/>
      </c>
      <c r="J1141" s="228" t="s">
        <v>1386</v>
      </c>
    </row>
    <row r="1142" spans="1:10" ht="15">
      <c r="A1142" s="212">
        <f t="shared" ca="1" si="38"/>
        <v>1197</v>
      </c>
      <c r="B1142" s="249" t="s">
        <v>1959</v>
      </c>
      <c r="C1142" s="250" t="s">
        <v>243</v>
      </c>
      <c r="D1142" s="249" t="s">
        <v>1895</v>
      </c>
      <c r="E1142" s="251" t="s">
        <v>2334</v>
      </c>
      <c r="F1142" s="229">
        <v>1</v>
      </c>
      <c r="G1142" s="254"/>
      <c r="H1142" s="226">
        <f t="shared" si="36"/>
        <v>0</v>
      </c>
      <c r="I1142" s="227" t="str">
        <f t="shared" si="37"/>
        <v>C</v>
      </c>
      <c r="J1142" s="228" t="s">
        <v>1386</v>
      </c>
    </row>
    <row r="1143" spans="1:10" ht="15">
      <c r="A1143" s="212" t="str">
        <f t="shared" ca="1" si="38"/>
        <v/>
      </c>
      <c r="B1143" s="249" t="s">
        <v>1960</v>
      </c>
      <c r="C1143" s="250"/>
      <c r="D1143" s="249" t="s">
        <v>1961</v>
      </c>
      <c r="E1143" s="251"/>
      <c r="F1143" s="229"/>
      <c r="G1143" s="254"/>
      <c r="H1143" s="226" t="str">
        <f t="shared" si="36"/>
        <v/>
      </c>
      <c r="I1143" s="227" t="str">
        <f t="shared" si="37"/>
        <v/>
      </c>
      <c r="J1143" s="228" t="s">
        <v>1386</v>
      </c>
    </row>
    <row r="1144" spans="1:10" ht="15">
      <c r="A1144" s="212">
        <f t="shared" ca="1" si="38"/>
        <v>1198</v>
      </c>
      <c r="B1144" s="249" t="s">
        <v>1962</v>
      </c>
      <c r="C1144" s="250" t="s">
        <v>243</v>
      </c>
      <c r="D1144" s="249" t="s">
        <v>1963</v>
      </c>
      <c r="E1144" s="251" t="s">
        <v>2333</v>
      </c>
      <c r="F1144" s="229">
        <v>74</v>
      </c>
      <c r="G1144" s="254"/>
      <c r="H1144" s="226">
        <f t="shared" si="36"/>
        <v>0</v>
      </c>
      <c r="I1144" s="227" t="str">
        <f t="shared" si="37"/>
        <v>C</v>
      </c>
      <c r="J1144" s="228" t="s">
        <v>1386</v>
      </c>
    </row>
    <row r="1145" spans="1:10" ht="15">
      <c r="A1145" s="212">
        <f t="shared" ca="1" si="38"/>
        <v>1199</v>
      </c>
      <c r="B1145" s="249" t="s">
        <v>1964</v>
      </c>
      <c r="C1145" s="250" t="s">
        <v>243</v>
      </c>
      <c r="D1145" s="249" t="s">
        <v>1965</v>
      </c>
      <c r="E1145" s="251" t="s">
        <v>2333</v>
      </c>
      <c r="F1145" s="229">
        <v>73</v>
      </c>
      <c r="G1145" s="254"/>
      <c r="H1145" s="226">
        <f t="shared" si="36"/>
        <v>0</v>
      </c>
      <c r="I1145" s="227" t="str">
        <f t="shared" si="37"/>
        <v>C</v>
      </c>
      <c r="J1145" s="228" t="s">
        <v>1386</v>
      </c>
    </row>
    <row r="1146" spans="1:10" ht="15">
      <c r="A1146" s="212">
        <f t="shared" ca="1" si="38"/>
        <v>1200</v>
      </c>
      <c r="B1146" s="249" t="s">
        <v>1966</v>
      </c>
      <c r="C1146" s="250" t="s">
        <v>243</v>
      </c>
      <c r="D1146" s="249" t="s">
        <v>1967</v>
      </c>
      <c r="E1146" s="251" t="s">
        <v>2333</v>
      </c>
      <c r="F1146" s="229">
        <v>4</v>
      </c>
      <c r="G1146" s="254"/>
      <c r="H1146" s="226">
        <f t="shared" si="36"/>
        <v>0</v>
      </c>
      <c r="I1146" s="227" t="str">
        <f t="shared" si="37"/>
        <v>C</v>
      </c>
      <c r="J1146" s="228" t="s">
        <v>1386</v>
      </c>
    </row>
    <row r="1147" spans="1:10" ht="15">
      <c r="A1147" s="212" t="str">
        <f t="shared" ca="1" si="38"/>
        <v/>
      </c>
      <c r="B1147" s="249" t="s">
        <v>1968</v>
      </c>
      <c r="C1147" s="250"/>
      <c r="D1147" s="249" t="s">
        <v>1939</v>
      </c>
      <c r="E1147" s="251"/>
      <c r="F1147" s="229"/>
      <c r="G1147" s="254"/>
      <c r="H1147" s="226" t="str">
        <f t="shared" si="36"/>
        <v/>
      </c>
      <c r="I1147" s="227" t="str">
        <f t="shared" si="37"/>
        <v/>
      </c>
      <c r="J1147" s="228" t="s">
        <v>1386</v>
      </c>
    </row>
    <row r="1148" spans="1:10" ht="15">
      <c r="A1148" s="212">
        <f t="shared" ca="1" si="38"/>
        <v>1201</v>
      </c>
      <c r="B1148" s="249" t="s">
        <v>1969</v>
      </c>
      <c r="C1148" s="250" t="s">
        <v>243</v>
      </c>
      <c r="D1148" s="249" t="s">
        <v>1941</v>
      </c>
      <c r="E1148" s="251" t="s">
        <v>2333</v>
      </c>
      <c r="F1148" s="229">
        <v>26</v>
      </c>
      <c r="G1148" s="254"/>
      <c r="H1148" s="226">
        <f t="shared" si="36"/>
        <v>0</v>
      </c>
      <c r="I1148" s="227" t="str">
        <f t="shared" si="37"/>
        <v>C</v>
      </c>
      <c r="J1148" s="228" t="s">
        <v>1386</v>
      </c>
    </row>
    <row r="1149" spans="1:10" ht="15">
      <c r="A1149" s="212">
        <f t="shared" ca="1" si="38"/>
        <v>1202</v>
      </c>
      <c r="B1149" s="249" t="s">
        <v>1970</v>
      </c>
      <c r="C1149" s="250" t="s">
        <v>243</v>
      </c>
      <c r="D1149" s="249" t="s">
        <v>1943</v>
      </c>
      <c r="E1149" s="251" t="s">
        <v>2333</v>
      </c>
      <c r="F1149" s="229">
        <v>8</v>
      </c>
      <c r="G1149" s="254"/>
      <c r="H1149" s="226">
        <f t="shared" si="36"/>
        <v>0</v>
      </c>
      <c r="I1149" s="227" t="str">
        <f t="shared" si="37"/>
        <v>C</v>
      </c>
      <c r="J1149" s="228" t="s">
        <v>1386</v>
      </c>
    </row>
    <row r="1150" spans="1:10" ht="15">
      <c r="A1150" s="212">
        <f t="shared" ca="1" si="38"/>
        <v>1203</v>
      </c>
      <c r="B1150" s="249" t="s">
        <v>1971</v>
      </c>
      <c r="C1150" s="250" t="s">
        <v>243</v>
      </c>
      <c r="D1150" s="249" t="s">
        <v>1945</v>
      </c>
      <c r="E1150" s="251" t="s">
        <v>2333</v>
      </c>
      <c r="F1150" s="229">
        <v>197</v>
      </c>
      <c r="G1150" s="254"/>
      <c r="H1150" s="226">
        <f t="shared" si="36"/>
        <v>0</v>
      </c>
      <c r="I1150" s="227" t="str">
        <f t="shared" si="37"/>
        <v>C</v>
      </c>
      <c r="J1150" s="228" t="s">
        <v>1386</v>
      </c>
    </row>
    <row r="1151" spans="1:10" ht="15">
      <c r="A1151" s="212">
        <f t="shared" ca="1" si="38"/>
        <v>1204</v>
      </c>
      <c r="B1151" s="249" t="s">
        <v>1972</v>
      </c>
      <c r="C1151" s="250" t="s">
        <v>243</v>
      </c>
      <c r="D1151" s="249" t="s">
        <v>1947</v>
      </c>
      <c r="E1151" s="251" t="s">
        <v>2333</v>
      </c>
      <c r="F1151" s="229">
        <v>20</v>
      </c>
      <c r="G1151" s="254"/>
      <c r="H1151" s="226">
        <f t="shared" si="36"/>
        <v>0</v>
      </c>
      <c r="I1151" s="227" t="str">
        <f t="shared" si="37"/>
        <v>C</v>
      </c>
      <c r="J1151" s="228" t="s">
        <v>1386</v>
      </c>
    </row>
    <row r="1152" spans="1:10" ht="15">
      <c r="A1152" s="212" t="str">
        <f t="shared" ca="1" si="38"/>
        <v/>
      </c>
      <c r="B1152" s="249" t="s">
        <v>1973</v>
      </c>
      <c r="C1152" s="250"/>
      <c r="D1152" s="249" t="s">
        <v>1974</v>
      </c>
      <c r="E1152" s="251"/>
      <c r="F1152" s="229"/>
      <c r="G1152" s="254"/>
      <c r="H1152" s="226" t="str">
        <f t="shared" si="36"/>
        <v/>
      </c>
      <c r="I1152" s="227" t="str">
        <f t="shared" si="37"/>
        <v/>
      </c>
      <c r="J1152" s="228" t="s">
        <v>1386</v>
      </c>
    </row>
    <row r="1153" spans="1:10" ht="15">
      <c r="A1153" s="212">
        <f t="shared" ca="1" si="38"/>
        <v>1205</v>
      </c>
      <c r="B1153" s="249" t="s">
        <v>1975</v>
      </c>
      <c r="C1153" s="250" t="s">
        <v>243</v>
      </c>
      <c r="D1153" s="249" t="s">
        <v>1976</v>
      </c>
      <c r="E1153" s="251" t="s">
        <v>2333</v>
      </c>
      <c r="F1153" s="229">
        <v>81</v>
      </c>
      <c r="G1153" s="254"/>
      <c r="H1153" s="226">
        <f t="shared" si="36"/>
        <v>0</v>
      </c>
      <c r="I1153" s="227" t="str">
        <f t="shared" si="37"/>
        <v>C</v>
      </c>
      <c r="J1153" s="228" t="s">
        <v>1386</v>
      </c>
    </row>
    <row r="1154" spans="1:10" ht="15">
      <c r="A1154" s="212">
        <f t="shared" ca="1" si="38"/>
        <v>1206</v>
      </c>
      <c r="B1154" s="249" t="s">
        <v>1977</v>
      </c>
      <c r="C1154" s="250" t="s">
        <v>243</v>
      </c>
      <c r="D1154" s="249" t="s">
        <v>1978</v>
      </c>
      <c r="E1154" s="251" t="s">
        <v>2333</v>
      </c>
      <c r="F1154" s="229">
        <v>13</v>
      </c>
      <c r="G1154" s="254"/>
      <c r="H1154" s="226">
        <f t="shared" ref="H1154:H1200" si="39">+IF(AND(F1154="",G1154=""),"",ROUND(F1154*G1154,2))</f>
        <v>0</v>
      </c>
      <c r="I1154" s="227" t="str">
        <f t="shared" ref="I1154:I1173" si="40">IF(E1154&lt;&gt;"","C","")</f>
        <v>C</v>
      </c>
      <c r="J1154" s="228" t="s">
        <v>1386</v>
      </c>
    </row>
    <row r="1155" spans="1:10" ht="15">
      <c r="A1155" s="212">
        <f t="shared" ca="1" si="38"/>
        <v>1207</v>
      </c>
      <c r="B1155" s="249" t="s">
        <v>1979</v>
      </c>
      <c r="C1155" s="250" t="s">
        <v>243</v>
      </c>
      <c r="D1155" s="249" t="s">
        <v>1980</v>
      </c>
      <c r="E1155" s="251" t="s">
        <v>2333</v>
      </c>
      <c r="F1155" s="229">
        <v>73</v>
      </c>
      <c r="G1155" s="254"/>
      <c r="H1155" s="226">
        <f t="shared" si="39"/>
        <v>0</v>
      </c>
      <c r="I1155" s="227" t="str">
        <f t="shared" si="40"/>
        <v>C</v>
      </c>
      <c r="J1155" s="228" t="s">
        <v>1386</v>
      </c>
    </row>
    <row r="1156" spans="1:10" ht="15">
      <c r="A1156" s="212">
        <f t="shared" ca="1" si="38"/>
        <v>1208</v>
      </c>
      <c r="B1156" s="249" t="s">
        <v>1981</v>
      </c>
      <c r="C1156" s="250" t="s">
        <v>243</v>
      </c>
      <c r="D1156" s="249" t="s">
        <v>1982</v>
      </c>
      <c r="E1156" s="251" t="s">
        <v>2333</v>
      </c>
      <c r="F1156" s="229">
        <v>55</v>
      </c>
      <c r="G1156" s="254"/>
      <c r="H1156" s="226">
        <f t="shared" si="39"/>
        <v>0</v>
      </c>
      <c r="I1156" s="227" t="str">
        <f t="shared" si="40"/>
        <v>C</v>
      </c>
      <c r="J1156" s="228" t="s">
        <v>1386</v>
      </c>
    </row>
    <row r="1157" spans="1:10" ht="15">
      <c r="A1157" s="212">
        <f t="shared" ca="1" si="38"/>
        <v>1209</v>
      </c>
      <c r="B1157" s="249" t="s">
        <v>1983</v>
      </c>
      <c r="C1157" s="250" t="s">
        <v>243</v>
      </c>
      <c r="D1157" s="249" t="s">
        <v>1984</v>
      </c>
      <c r="E1157" s="251" t="s">
        <v>2333</v>
      </c>
      <c r="F1157" s="229">
        <v>33</v>
      </c>
      <c r="G1157" s="254"/>
      <c r="H1157" s="226">
        <f t="shared" si="39"/>
        <v>0</v>
      </c>
      <c r="I1157" s="227" t="str">
        <f t="shared" si="40"/>
        <v>C</v>
      </c>
      <c r="J1157" s="228" t="s">
        <v>1386</v>
      </c>
    </row>
    <row r="1158" spans="1:10" ht="15">
      <c r="A1158" s="212">
        <f t="shared" ca="1" si="38"/>
        <v>1210</v>
      </c>
      <c r="B1158" s="249" t="s">
        <v>1985</v>
      </c>
      <c r="C1158" s="250" t="s">
        <v>243</v>
      </c>
      <c r="D1158" s="249" t="s">
        <v>1986</v>
      </c>
      <c r="E1158" s="251" t="s">
        <v>2333</v>
      </c>
      <c r="F1158" s="229">
        <v>38</v>
      </c>
      <c r="G1158" s="254"/>
      <c r="H1158" s="226">
        <f t="shared" si="39"/>
        <v>0</v>
      </c>
      <c r="I1158" s="227" t="str">
        <f t="shared" si="40"/>
        <v>C</v>
      </c>
      <c r="J1158" s="228" t="s">
        <v>1386</v>
      </c>
    </row>
    <row r="1159" spans="1:10" ht="15">
      <c r="A1159" s="212">
        <f t="shared" ca="1" si="38"/>
        <v>1211</v>
      </c>
      <c r="B1159" s="249" t="s">
        <v>1987</v>
      </c>
      <c r="C1159" s="250" t="s">
        <v>243</v>
      </c>
      <c r="D1159" s="249" t="s">
        <v>1988</v>
      </c>
      <c r="E1159" s="251" t="s">
        <v>2333</v>
      </c>
      <c r="F1159" s="229">
        <v>24</v>
      </c>
      <c r="G1159" s="254"/>
      <c r="H1159" s="226">
        <f t="shared" si="39"/>
        <v>0</v>
      </c>
      <c r="I1159" s="227" t="str">
        <f t="shared" si="40"/>
        <v>C</v>
      </c>
      <c r="J1159" s="228" t="s">
        <v>1386</v>
      </c>
    </row>
    <row r="1160" spans="1:10" ht="15">
      <c r="A1160" s="212">
        <f t="shared" ca="1" si="38"/>
        <v>1212</v>
      </c>
      <c r="B1160" s="249" t="s">
        <v>1989</v>
      </c>
      <c r="C1160" s="250" t="s">
        <v>243</v>
      </c>
      <c r="D1160" s="249" t="s">
        <v>1990</v>
      </c>
      <c r="E1160" s="251" t="s">
        <v>2333</v>
      </c>
      <c r="F1160" s="229">
        <v>47</v>
      </c>
      <c r="G1160" s="254"/>
      <c r="H1160" s="226">
        <f t="shared" si="39"/>
        <v>0</v>
      </c>
      <c r="I1160" s="227" t="str">
        <f t="shared" si="40"/>
        <v>C</v>
      </c>
      <c r="J1160" s="228" t="s">
        <v>1386</v>
      </c>
    </row>
    <row r="1161" spans="1:10" ht="15">
      <c r="A1161" s="212">
        <f t="shared" ca="1" si="38"/>
        <v>1213</v>
      </c>
      <c r="B1161" s="249" t="s">
        <v>1991</v>
      </c>
      <c r="C1161" s="250" t="s">
        <v>243</v>
      </c>
      <c r="D1161" s="249" t="s">
        <v>1992</v>
      </c>
      <c r="E1161" s="251" t="s">
        <v>2333</v>
      </c>
      <c r="F1161" s="229">
        <v>63</v>
      </c>
      <c r="G1161" s="254"/>
      <c r="H1161" s="226">
        <f t="shared" si="39"/>
        <v>0</v>
      </c>
      <c r="I1161" s="227" t="str">
        <f t="shared" si="40"/>
        <v>C</v>
      </c>
      <c r="J1161" s="228" t="s">
        <v>1386</v>
      </c>
    </row>
    <row r="1162" spans="1:10" ht="15">
      <c r="A1162" s="212">
        <f t="shared" ca="1" si="38"/>
        <v>1214</v>
      </c>
      <c r="B1162" s="249" t="s">
        <v>1993</v>
      </c>
      <c r="C1162" s="250" t="s">
        <v>243</v>
      </c>
      <c r="D1162" s="249" t="s">
        <v>1994</v>
      </c>
      <c r="E1162" s="251" t="s">
        <v>2333</v>
      </c>
      <c r="F1162" s="229">
        <v>62</v>
      </c>
      <c r="G1162" s="254"/>
      <c r="H1162" s="226">
        <f t="shared" si="39"/>
        <v>0</v>
      </c>
      <c r="I1162" s="227" t="str">
        <f t="shared" si="40"/>
        <v>C</v>
      </c>
      <c r="J1162" s="228" t="s">
        <v>1386</v>
      </c>
    </row>
    <row r="1163" spans="1:10" ht="15">
      <c r="A1163" s="212">
        <f t="shared" ca="1" si="38"/>
        <v>1215</v>
      </c>
      <c r="B1163" s="249" t="s">
        <v>1995</v>
      </c>
      <c r="C1163" s="250" t="s">
        <v>243</v>
      </c>
      <c r="D1163" s="249" t="s">
        <v>1996</v>
      </c>
      <c r="E1163" s="251" t="s">
        <v>2333</v>
      </c>
      <c r="F1163" s="229">
        <v>2</v>
      </c>
      <c r="G1163" s="254"/>
      <c r="H1163" s="226">
        <f t="shared" si="39"/>
        <v>0</v>
      </c>
      <c r="I1163" s="227" t="str">
        <f t="shared" si="40"/>
        <v>C</v>
      </c>
      <c r="J1163" s="228" t="s">
        <v>1386</v>
      </c>
    </row>
    <row r="1164" spans="1:10" ht="15">
      <c r="A1164" s="212">
        <f t="shared" ca="1" si="38"/>
        <v>1216</v>
      </c>
      <c r="B1164" s="249" t="s">
        <v>1997</v>
      </c>
      <c r="C1164" s="250" t="s">
        <v>243</v>
      </c>
      <c r="D1164" s="249" t="s">
        <v>1998</v>
      </c>
      <c r="E1164" s="251" t="s">
        <v>2333</v>
      </c>
      <c r="F1164" s="229">
        <v>4</v>
      </c>
      <c r="G1164" s="254"/>
      <c r="H1164" s="226">
        <f t="shared" si="39"/>
        <v>0</v>
      </c>
      <c r="I1164" s="227" t="str">
        <f t="shared" si="40"/>
        <v>C</v>
      </c>
      <c r="J1164" s="228" t="s">
        <v>1386</v>
      </c>
    </row>
    <row r="1165" spans="1:10" ht="15">
      <c r="A1165" s="212">
        <f t="shared" ca="1" si="38"/>
        <v>1217</v>
      </c>
      <c r="B1165" s="249" t="s">
        <v>1999</v>
      </c>
      <c r="C1165" s="250" t="s">
        <v>243</v>
      </c>
      <c r="D1165" s="249" t="s">
        <v>2000</v>
      </c>
      <c r="E1165" s="251" t="s">
        <v>2333</v>
      </c>
      <c r="F1165" s="229">
        <v>4</v>
      </c>
      <c r="G1165" s="254"/>
      <c r="H1165" s="226">
        <f t="shared" si="39"/>
        <v>0</v>
      </c>
      <c r="I1165" s="227" t="str">
        <f t="shared" si="40"/>
        <v>C</v>
      </c>
      <c r="J1165" s="228" t="s">
        <v>1386</v>
      </c>
    </row>
    <row r="1166" spans="1:10" ht="15">
      <c r="A1166" s="212">
        <f t="shared" ca="1" si="38"/>
        <v>1218</v>
      </c>
      <c r="B1166" s="249" t="s">
        <v>2001</v>
      </c>
      <c r="C1166" s="250" t="s">
        <v>243</v>
      </c>
      <c r="D1166" s="249" t="s">
        <v>2002</v>
      </c>
      <c r="E1166" s="251" t="s">
        <v>2333</v>
      </c>
      <c r="F1166" s="229">
        <v>431</v>
      </c>
      <c r="G1166" s="254"/>
      <c r="H1166" s="226">
        <f t="shared" si="39"/>
        <v>0</v>
      </c>
      <c r="I1166" s="227" t="str">
        <f t="shared" si="40"/>
        <v>C</v>
      </c>
      <c r="J1166" s="228" t="s">
        <v>1386</v>
      </c>
    </row>
    <row r="1167" spans="1:10" ht="15">
      <c r="A1167" s="212">
        <f t="shared" ca="1" si="38"/>
        <v>1219</v>
      </c>
      <c r="B1167" s="249" t="s">
        <v>2003</v>
      </c>
      <c r="C1167" s="250" t="s">
        <v>243</v>
      </c>
      <c r="D1167" s="249" t="s">
        <v>2004</v>
      </c>
      <c r="E1167" s="251" t="s">
        <v>2333</v>
      </c>
      <c r="F1167" s="229">
        <v>3</v>
      </c>
      <c r="G1167" s="254"/>
      <c r="H1167" s="226">
        <f t="shared" si="39"/>
        <v>0</v>
      </c>
      <c r="I1167" s="227" t="str">
        <f t="shared" si="40"/>
        <v>C</v>
      </c>
      <c r="J1167" s="228" t="s">
        <v>1386</v>
      </c>
    </row>
    <row r="1168" spans="1:10" ht="15">
      <c r="A1168" s="212" t="str">
        <f t="shared" ca="1" si="38"/>
        <v/>
      </c>
      <c r="B1168" s="249" t="s">
        <v>2005</v>
      </c>
      <c r="C1168" s="250"/>
      <c r="D1168" s="249" t="s">
        <v>2006</v>
      </c>
      <c r="E1168" s="251"/>
      <c r="F1168" s="229"/>
      <c r="G1168" s="254"/>
      <c r="H1168" s="226" t="str">
        <f t="shared" si="39"/>
        <v/>
      </c>
      <c r="I1168" s="227" t="str">
        <f t="shared" si="40"/>
        <v/>
      </c>
      <c r="J1168" s="228" t="s">
        <v>1386</v>
      </c>
    </row>
    <row r="1169" spans="1:10" ht="15">
      <c r="A1169" s="212">
        <f t="shared" ca="1" si="38"/>
        <v>1220</v>
      </c>
      <c r="B1169" s="249" t="s">
        <v>2007</v>
      </c>
      <c r="C1169" s="250" t="s">
        <v>243</v>
      </c>
      <c r="D1169" s="249" t="s">
        <v>2008</v>
      </c>
      <c r="E1169" s="251" t="s">
        <v>2333</v>
      </c>
      <c r="F1169" s="229">
        <v>4</v>
      </c>
      <c r="G1169" s="254"/>
      <c r="H1169" s="226">
        <f t="shared" si="39"/>
        <v>0</v>
      </c>
      <c r="I1169" s="227" t="str">
        <f t="shared" si="40"/>
        <v>C</v>
      </c>
      <c r="J1169" s="228" t="s">
        <v>1386</v>
      </c>
    </row>
    <row r="1170" spans="1:10" ht="15">
      <c r="A1170" s="212" t="str">
        <f t="shared" ca="1" si="38"/>
        <v/>
      </c>
      <c r="B1170" s="249" t="s">
        <v>2009</v>
      </c>
      <c r="C1170" s="250"/>
      <c r="D1170" s="249" t="s">
        <v>2010</v>
      </c>
      <c r="E1170" s="251"/>
      <c r="F1170" s="229"/>
      <c r="G1170" s="254"/>
      <c r="H1170" s="226" t="str">
        <f t="shared" si="39"/>
        <v/>
      </c>
      <c r="I1170" s="227" t="str">
        <f t="shared" si="40"/>
        <v/>
      </c>
      <c r="J1170" s="228" t="s">
        <v>1386</v>
      </c>
    </row>
    <row r="1171" spans="1:10" ht="15">
      <c r="A1171" s="270">
        <f t="shared" ca="1" si="38"/>
        <v>1221</v>
      </c>
      <c r="B1171" s="249" t="s">
        <v>2011</v>
      </c>
      <c r="C1171" s="250" t="s">
        <v>243</v>
      </c>
      <c r="D1171" s="249" t="s">
        <v>2012</v>
      </c>
      <c r="E1171" s="251" t="s">
        <v>2333</v>
      </c>
      <c r="F1171" s="272">
        <v>1</v>
      </c>
      <c r="G1171" s="254"/>
      <c r="H1171" s="226">
        <f t="shared" si="39"/>
        <v>0</v>
      </c>
      <c r="I1171" s="227" t="str">
        <f t="shared" si="40"/>
        <v>C</v>
      </c>
      <c r="J1171" s="228" t="s">
        <v>1386</v>
      </c>
    </row>
    <row r="1172" spans="1:10" ht="15">
      <c r="A1172" s="212" t="str">
        <f t="shared" ca="1" si="38"/>
        <v/>
      </c>
      <c r="B1172" s="249" t="s">
        <v>2013</v>
      </c>
      <c r="C1172" s="250"/>
      <c r="D1172" s="249" t="s">
        <v>2014</v>
      </c>
      <c r="E1172" s="251"/>
      <c r="F1172" s="229"/>
      <c r="G1172" s="254"/>
      <c r="H1172" s="226" t="str">
        <f t="shared" si="39"/>
        <v/>
      </c>
      <c r="I1172" s="227" t="str">
        <f t="shared" si="40"/>
        <v/>
      </c>
      <c r="J1172" s="228" t="s">
        <v>1386</v>
      </c>
    </row>
    <row r="1173" spans="1:10" ht="15">
      <c r="A1173" s="270">
        <f t="shared" ca="1" si="38"/>
        <v>1222</v>
      </c>
      <c r="B1173" s="249" t="s">
        <v>2015</v>
      </c>
      <c r="C1173" s="250" t="s">
        <v>243</v>
      </c>
      <c r="D1173" s="249" t="s">
        <v>2014</v>
      </c>
      <c r="E1173" s="251" t="s">
        <v>2333</v>
      </c>
      <c r="F1173" s="272">
        <v>1</v>
      </c>
      <c r="G1173" s="254"/>
      <c r="H1173" s="226">
        <f t="shared" si="39"/>
        <v>0</v>
      </c>
      <c r="I1173" s="227" t="str">
        <f t="shared" si="40"/>
        <v>C</v>
      </c>
      <c r="J1173" s="228" t="s">
        <v>1386</v>
      </c>
    </row>
    <row r="1174" spans="1:10" ht="15">
      <c r="A1174" s="255"/>
      <c r="B1174" s="238"/>
      <c r="C1174" s="225"/>
      <c r="D1174" s="238"/>
      <c r="E1174" s="238"/>
      <c r="F1174" s="239"/>
      <c r="G1174" s="254"/>
      <c r="H1174" s="226" t="str">
        <f t="shared" si="39"/>
        <v/>
      </c>
      <c r="I1174" s="256"/>
      <c r="J1174" s="238"/>
    </row>
    <row r="1175" spans="1:10" ht="15">
      <c r="A1175" s="255"/>
      <c r="B1175" s="238"/>
      <c r="C1175" s="225"/>
      <c r="D1175" s="238"/>
      <c r="E1175" s="238"/>
      <c r="F1175" s="239"/>
      <c r="G1175" s="254"/>
      <c r="H1175" s="226" t="str">
        <f t="shared" si="39"/>
        <v/>
      </c>
      <c r="I1175" s="256"/>
      <c r="J1175" s="238"/>
    </row>
    <row r="1176" spans="1:10" ht="15">
      <c r="A1176" s="255"/>
      <c r="B1176" s="238"/>
      <c r="C1176" s="225"/>
      <c r="D1176" s="238"/>
      <c r="E1176" s="238"/>
      <c r="F1176" s="239"/>
      <c r="G1176" s="254"/>
      <c r="H1176" s="226" t="str">
        <f t="shared" si="39"/>
        <v/>
      </c>
      <c r="I1176" s="256"/>
      <c r="J1176" s="238"/>
    </row>
    <row r="1177" spans="1:10" ht="15">
      <c r="A1177" s="255"/>
      <c r="B1177" s="238"/>
      <c r="C1177" s="225"/>
      <c r="D1177" s="238"/>
      <c r="E1177" s="238"/>
      <c r="F1177" s="239"/>
      <c r="G1177" s="254"/>
      <c r="H1177" s="226" t="str">
        <f t="shared" si="39"/>
        <v/>
      </c>
      <c r="I1177" s="256"/>
      <c r="J1177" s="238"/>
    </row>
    <row r="1178" spans="1:10" ht="15">
      <c r="A1178" s="255"/>
      <c r="B1178" s="238"/>
      <c r="C1178" s="225"/>
      <c r="D1178" s="238"/>
      <c r="E1178" s="238"/>
      <c r="F1178" s="239"/>
      <c r="G1178" s="254"/>
      <c r="H1178" s="226" t="str">
        <f t="shared" si="39"/>
        <v/>
      </c>
      <c r="I1178" s="256"/>
      <c r="J1178" s="238"/>
    </row>
    <row r="1179" spans="1:10" ht="15">
      <c r="A1179" s="255"/>
      <c r="B1179" s="238"/>
      <c r="C1179" s="225"/>
      <c r="D1179" s="238"/>
      <c r="E1179" s="238"/>
      <c r="F1179" s="239"/>
      <c r="G1179" s="254"/>
      <c r="H1179" s="226" t="str">
        <f t="shared" si="39"/>
        <v/>
      </c>
      <c r="I1179" s="256"/>
      <c r="J1179" s="238"/>
    </row>
    <row r="1180" spans="1:10" ht="15">
      <c r="A1180" s="255"/>
      <c r="B1180" s="238"/>
      <c r="C1180" s="225"/>
      <c r="D1180" s="238"/>
      <c r="E1180" s="238"/>
      <c r="F1180" s="239"/>
      <c r="G1180" s="254"/>
      <c r="H1180" s="226" t="str">
        <f t="shared" si="39"/>
        <v/>
      </c>
      <c r="I1180" s="256"/>
      <c r="J1180" s="238"/>
    </row>
    <row r="1181" spans="1:10" ht="15">
      <c r="A1181" s="255"/>
      <c r="B1181" s="238"/>
      <c r="C1181" s="225"/>
      <c r="D1181" s="238"/>
      <c r="E1181" s="238"/>
      <c r="F1181" s="239"/>
      <c r="G1181" s="254"/>
      <c r="H1181" s="226" t="str">
        <f t="shared" si="39"/>
        <v/>
      </c>
      <c r="I1181" s="256"/>
      <c r="J1181" s="238"/>
    </row>
    <row r="1182" spans="1:10" ht="15">
      <c r="A1182" s="255"/>
      <c r="B1182" s="238"/>
      <c r="C1182" s="225"/>
      <c r="D1182" s="238"/>
      <c r="E1182" s="238"/>
      <c r="F1182" s="239"/>
      <c r="G1182" s="254"/>
      <c r="H1182" s="226" t="str">
        <f t="shared" si="39"/>
        <v/>
      </c>
      <c r="I1182" s="256"/>
      <c r="J1182" s="238"/>
    </row>
    <row r="1183" spans="1:10" ht="15">
      <c r="A1183" s="255"/>
      <c r="B1183" s="238"/>
      <c r="C1183" s="225"/>
      <c r="D1183" s="238"/>
      <c r="E1183" s="238"/>
      <c r="F1183" s="239"/>
      <c r="G1183" s="254"/>
      <c r="H1183" s="226" t="str">
        <f t="shared" si="39"/>
        <v/>
      </c>
      <c r="I1183" s="256"/>
      <c r="J1183" s="238"/>
    </row>
    <row r="1184" spans="1:10" ht="15">
      <c r="A1184" s="255"/>
      <c r="B1184" s="238"/>
      <c r="C1184" s="225"/>
      <c r="D1184" s="238"/>
      <c r="E1184" s="238"/>
      <c r="F1184" s="239"/>
      <c r="G1184" s="254"/>
      <c r="H1184" s="226" t="str">
        <f t="shared" si="39"/>
        <v/>
      </c>
      <c r="I1184" s="256"/>
      <c r="J1184" s="238"/>
    </row>
    <row r="1185" spans="1:10" ht="15">
      <c r="A1185" s="255"/>
      <c r="B1185" s="238"/>
      <c r="C1185" s="225"/>
      <c r="D1185" s="238"/>
      <c r="E1185" s="238"/>
      <c r="F1185" s="239"/>
      <c r="G1185" s="254"/>
      <c r="H1185" s="226" t="str">
        <f t="shared" si="39"/>
        <v/>
      </c>
      <c r="I1185" s="256"/>
      <c r="J1185" s="238"/>
    </row>
    <row r="1186" spans="1:10" ht="15">
      <c r="A1186" s="255"/>
      <c r="B1186" s="238"/>
      <c r="C1186" s="225"/>
      <c r="D1186" s="238"/>
      <c r="E1186" s="238"/>
      <c r="F1186" s="239"/>
      <c r="G1186" s="254"/>
      <c r="H1186" s="226" t="str">
        <f t="shared" si="39"/>
        <v/>
      </c>
      <c r="I1186" s="256"/>
      <c r="J1186" s="238"/>
    </row>
    <row r="1187" spans="1:10" ht="15">
      <c r="A1187" s="255"/>
      <c r="B1187" s="238"/>
      <c r="C1187" s="225"/>
      <c r="D1187" s="238"/>
      <c r="E1187" s="238"/>
      <c r="F1187" s="239"/>
      <c r="G1187" s="254"/>
      <c r="H1187" s="226" t="str">
        <f t="shared" si="39"/>
        <v/>
      </c>
      <c r="I1187" s="256"/>
      <c r="J1187" s="238"/>
    </row>
    <row r="1188" spans="1:10" ht="15">
      <c r="A1188" s="255"/>
      <c r="B1188" s="238"/>
      <c r="C1188" s="225"/>
      <c r="D1188" s="238"/>
      <c r="E1188" s="238"/>
      <c r="F1188" s="239"/>
      <c r="G1188" s="254"/>
      <c r="H1188" s="226" t="str">
        <f t="shared" si="39"/>
        <v/>
      </c>
      <c r="I1188" s="256"/>
      <c r="J1188" s="238"/>
    </row>
    <row r="1189" spans="1:10" ht="15">
      <c r="A1189" s="255"/>
      <c r="B1189" s="238"/>
      <c r="C1189" s="225"/>
      <c r="D1189" s="238"/>
      <c r="E1189" s="238"/>
      <c r="F1189" s="239"/>
      <c r="G1189" s="254"/>
      <c r="H1189" s="226" t="str">
        <f t="shared" si="39"/>
        <v/>
      </c>
      <c r="I1189" s="256"/>
      <c r="J1189" s="238"/>
    </row>
    <row r="1190" spans="1:10" ht="15">
      <c r="A1190" s="255"/>
      <c r="B1190" s="238"/>
      <c r="C1190" s="225"/>
      <c r="D1190" s="238"/>
      <c r="E1190" s="238"/>
      <c r="F1190" s="239"/>
      <c r="G1190" s="254"/>
      <c r="H1190" s="226" t="str">
        <f t="shared" si="39"/>
        <v/>
      </c>
      <c r="I1190" s="256"/>
      <c r="J1190" s="238"/>
    </row>
    <row r="1191" spans="1:10" ht="15">
      <c r="A1191" s="255"/>
      <c r="B1191" s="238"/>
      <c r="C1191" s="225"/>
      <c r="D1191" s="238"/>
      <c r="E1191" s="238"/>
      <c r="F1191" s="239"/>
      <c r="G1191" s="254"/>
      <c r="H1191" s="226" t="str">
        <f t="shared" si="39"/>
        <v/>
      </c>
      <c r="I1191" s="256"/>
      <c r="J1191" s="238"/>
    </row>
    <row r="1192" spans="1:10" ht="15">
      <c r="A1192" s="255"/>
      <c r="B1192" s="238"/>
      <c r="C1192" s="225"/>
      <c r="D1192" s="238"/>
      <c r="E1192" s="238"/>
      <c r="F1192" s="239"/>
      <c r="G1192" s="254"/>
      <c r="H1192" s="226" t="str">
        <f t="shared" si="39"/>
        <v/>
      </c>
      <c r="I1192" s="256"/>
      <c r="J1192" s="238"/>
    </row>
    <row r="1193" spans="1:10" ht="15">
      <c r="A1193" s="255"/>
      <c r="B1193" s="238"/>
      <c r="C1193" s="225"/>
      <c r="D1193" s="238"/>
      <c r="E1193" s="238"/>
      <c r="F1193" s="239"/>
      <c r="G1193" s="254"/>
      <c r="H1193" s="226" t="str">
        <f t="shared" si="39"/>
        <v/>
      </c>
      <c r="I1193" s="256"/>
      <c r="J1193" s="238"/>
    </row>
    <row r="1194" spans="1:10" ht="15">
      <c r="A1194" s="255"/>
      <c r="B1194" s="238"/>
      <c r="C1194" s="225"/>
      <c r="D1194" s="238"/>
      <c r="E1194" s="238"/>
      <c r="F1194" s="239"/>
      <c r="G1194" s="254"/>
      <c r="H1194" s="226" t="str">
        <f t="shared" si="39"/>
        <v/>
      </c>
      <c r="I1194" s="256"/>
      <c r="J1194" s="238"/>
    </row>
    <row r="1195" spans="1:10" ht="15">
      <c r="A1195" s="255"/>
      <c r="B1195" s="238"/>
      <c r="C1195" s="225"/>
      <c r="D1195" s="238"/>
      <c r="E1195" s="238"/>
      <c r="F1195" s="239"/>
      <c r="G1195" s="254"/>
      <c r="H1195" s="226" t="str">
        <f t="shared" si="39"/>
        <v/>
      </c>
      <c r="I1195" s="256"/>
      <c r="J1195" s="238"/>
    </row>
    <row r="1196" spans="1:10" ht="15">
      <c r="A1196" s="255"/>
      <c r="B1196" s="238"/>
      <c r="C1196" s="225"/>
      <c r="D1196" s="238"/>
      <c r="E1196" s="238"/>
      <c r="F1196" s="239"/>
      <c r="G1196" s="254"/>
      <c r="H1196" s="226" t="str">
        <f t="shared" si="39"/>
        <v/>
      </c>
      <c r="I1196" s="256"/>
      <c r="J1196" s="238"/>
    </row>
    <row r="1197" spans="1:10" ht="15">
      <c r="A1197" s="255"/>
      <c r="B1197" s="238"/>
      <c r="C1197" s="225"/>
      <c r="D1197" s="238"/>
      <c r="E1197" s="238"/>
      <c r="F1197" s="239"/>
      <c r="G1197" s="254"/>
      <c r="H1197" s="226" t="str">
        <f t="shared" si="39"/>
        <v/>
      </c>
      <c r="I1197" s="256"/>
      <c r="J1197" s="238"/>
    </row>
    <row r="1198" spans="1:10" ht="15">
      <c r="A1198" s="255"/>
      <c r="B1198" s="238"/>
      <c r="C1198" s="225"/>
      <c r="D1198" s="238"/>
      <c r="E1198" s="238"/>
      <c r="F1198" s="239"/>
      <c r="G1198" s="254"/>
      <c r="H1198" s="226" t="str">
        <f t="shared" si="39"/>
        <v/>
      </c>
      <c r="I1198" s="256"/>
      <c r="J1198" s="238"/>
    </row>
    <row r="1199" spans="1:10" ht="15">
      <c r="A1199" s="255"/>
      <c r="B1199" s="238"/>
      <c r="C1199" s="225"/>
      <c r="D1199" s="238"/>
      <c r="E1199" s="238"/>
      <c r="F1199" s="239"/>
      <c r="G1199" s="254"/>
      <c r="H1199" s="226" t="str">
        <f t="shared" si="39"/>
        <v/>
      </c>
      <c r="I1199" s="256"/>
      <c r="J1199" s="238"/>
    </row>
    <row r="1200" spans="1:10" ht="15">
      <c r="A1200" s="255"/>
      <c r="B1200" s="238"/>
      <c r="C1200" s="225"/>
      <c r="D1200" s="238"/>
      <c r="E1200" s="238"/>
      <c r="F1200" s="239"/>
      <c r="G1200" s="254"/>
      <c r="H1200" s="226" t="str">
        <f t="shared" si="39"/>
        <v/>
      </c>
      <c r="I1200" s="256"/>
      <c r="J1200" s="238"/>
    </row>
  </sheetData>
  <sheetProtection algorithmName="SHA-512" hashValue="pVdexyBvT4c3YIl7OgUDsh91QW8m2O41i072OucC6r3WkomQST5w6yub8YrffKK1uSEppVMLNQs55zTmTMgkvQ==" saltValue="77EsZ2sY4bMGJTBaM+ksqA==" spinCount="100000" sheet="1" objects="1" scenarios="1"/>
  <mergeCells count="5">
    <mergeCell ref="A1:J1"/>
    <mergeCell ref="D10:G10"/>
    <mergeCell ref="D11:G11"/>
    <mergeCell ref="D7:E7"/>
    <mergeCell ref="D8:E8"/>
  </mergeCells>
  <phoneticPr fontId="0" type="noConversion"/>
  <conditionalFormatting sqref="E2:E3 B22:C26 J19:J186 B197:B200 B185:C196 B165:B184 B163:C164 B151:B162 B149:C150 B147:B148 B143:C143 B142 B146:C146 B144:B145 B133:C141 B131:B132 B128:C130 B126:B127 B111:C125 B96:B110 B89:C95 B77:B88 B75:C76 B72:B74 B70:C71 B59:B69 B58:C58 B56:B57 B39:C55 B34:B38 B33:C33 B32 B19:B21 B29:C31 B27:B28 E19:E200">
    <cfRule type="cellIs" dxfId="193" priority="462" stopIfTrue="1" operator="notEqual">
      <formula>""</formula>
    </cfRule>
  </conditionalFormatting>
  <conditionalFormatting sqref="D19:D200">
    <cfRule type="cellIs" dxfId="192" priority="398" stopIfTrue="1" operator="notEqual">
      <formula>""</formula>
    </cfRule>
  </conditionalFormatting>
  <conditionalFormatting sqref="H6">
    <cfRule type="cellIs" dxfId="191" priority="390" stopIfTrue="1" operator="equal">
      <formula>0</formula>
    </cfRule>
    <cfRule type="cellIs" dxfId="190" priority="391" stopIfTrue="1" operator="lessThan">
      <formula>$H$10</formula>
    </cfRule>
    <cfRule type="cellIs" dxfId="189" priority="392" stopIfTrue="1" operator="greaterThanOrEqual">
      <formula>$H$10</formula>
    </cfRule>
  </conditionalFormatting>
  <conditionalFormatting sqref="F19:G200">
    <cfRule type="cellIs" dxfId="188" priority="389" stopIfTrue="1" operator="notEqual">
      <formula>""</formula>
    </cfRule>
  </conditionalFormatting>
  <conditionalFormatting sqref="B201:B212 E201:E207">
    <cfRule type="cellIs" dxfId="187" priority="388" stopIfTrue="1" operator="notEqual">
      <formula>""</formula>
    </cfRule>
  </conditionalFormatting>
  <conditionalFormatting sqref="D201:D212">
    <cfRule type="cellIs" dxfId="186" priority="387" stopIfTrue="1" operator="notEqual">
      <formula>""</formula>
    </cfRule>
  </conditionalFormatting>
  <conditionalFormatting sqref="F201:G212">
    <cfRule type="cellIs" dxfId="185" priority="386" stopIfTrue="1" operator="notEqual">
      <formula>""</formula>
    </cfRule>
  </conditionalFormatting>
  <conditionalFormatting sqref="B213:B224 J217 E218:E224">
    <cfRule type="cellIs" dxfId="184" priority="385" stopIfTrue="1" operator="notEqual">
      <formula>""</formula>
    </cfRule>
  </conditionalFormatting>
  <conditionalFormatting sqref="D213:D224">
    <cfRule type="cellIs" dxfId="183" priority="384" stopIfTrue="1" operator="notEqual">
      <formula>""</formula>
    </cfRule>
  </conditionalFormatting>
  <conditionalFormatting sqref="F213:G224">
    <cfRule type="cellIs" dxfId="182" priority="383" stopIfTrue="1" operator="notEqual">
      <formula>""</formula>
    </cfRule>
  </conditionalFormatting>
  <conditionalFormatting sqref="B231:C234 E225:E235 B235:B236 B225:B230">
    <cfRule type="cellIs" dxfId="181" priority="382" stopIfTrue="1" operator="notEqual">
      <formula>""</formula>
    </cfRule>
  </conditionalFormatting>
  <conditionalFormatting sqref="D225:D236">
    <cfRule type="cellIs" dxfId="180" priority="381" stopIfTrue="1" operator="notEqual">
      <formula>""</formula>
    </cfRule>
  </conditionalFormatting>
  <conditionalFormatting sqref="F225:G236">
    <cfRule type="cellIs" dxfId="179" priority="380" stopIfTrue="1" operator="notEqual">
      <formula>""</formula>
    </cfRule>
  </conditionalFormatting>
  <conditionalFormatting sqref="B237:C238 E237:E243 B243:C243 B242 B241:C241 B239:B240">
    <cfRule type="cellIs" dxfId="178" priority="379" stopIfTrue="1" operator="notEqual">
      <formula>""</formula>
    </cfRule>
  </conditionalFormatting>
  <conditionalFormatting sqref="D237:D243">
    <cfRule type="cellIs" dxfId="177" priority="378" stopIfTrue="1" operator="notEqual">
      <formula>""</formula>
    </cfRule>
  </conditionalFormatting>
  <conditionalFormatting sqref="F237:G243">
    <cfRule type="cellIs" dxfId="176" priority="377" stopIfTrue="1" operator="notEqual">
      <formula>""</formula>
    </cfRule>
  </conditionalFormatting>
  <conditionalFormatting sqref="B244:C255 E244:E253 E255">
    <cfRule type="cellIs" dxfId="175" priority="376" stopIfTrue="1" operator="notEqual">
      <formula>""</formula>
    </cfRule>
  </conditionalFormatting>
  <conditionalFormatting sqref="D244:D255">
    <cfRule type="cellIs" dxfId="174" priority="375" stopIfTrue="1" operator="notEqual">
      <formula>""</formula>
    </cfRule>
  </conditionalFormatting>
  <conditionalFormatting sqref="F244:G255">
    <cfRule type="cellIs" dxfId="173" priority="374" stopIfTrue="1" operator="notEqual">
      <formula>""</formula>
    </cfRule>
  </conditionalFormatting>
  <conditionalFormatting sqref="B256:C262 E256 E260:E261">
    <cfRule type="cellIs" dxfId="172" priority="373" stopIfTrue="1" operator="notEqual">
      <formula>""</formula>
    </cfRule>
  </conditionalFormatting>
  <conditionalFormatting sqref="D256:D262">
    <cfRule type="cellIs" dxfId="171" priority="372" stopIfTrue="1" operator="notEqual">
      <formula>""</formula>
    </cfRule>
  </conditionalFormatting>
  <conditionalFormatting sqref="F256:G262">
    <cfRule type="cellIs" dxfId="170" priority="371" stopIfTrue="1" operator="notEqual">
      <formula>""</formula>
    </cfRule>
  </conditionalFormatting>
  <conditionalFormatting sqref="B263:C274 E264:E267 E269:E270">
    <cfRule type="cellIs" dxfId="169" priority="370" stopIfTrue="1" operator="notEqual">
      <formula>""</formula>
    </cfRule>
  </conditionalFormatting>
  <conditionalFormatting sqref="D263:D274">
    <cfRule type="cellIs" dxfId="168" priority="369" stopIfTrue="1" operator="notEqual">
      <formula>""</formula>
    </cfRule>
  </conditionalFormatting>
  <conditionalFormatting sqref="F263:G274">
    <cfRule type="cellIs" dxfId="167" priority="368" stopIfTrue="1" operator="notEqual">
      <formula>""</formula>
    </cfRule>
  </conditionalFormatting>
  <conditionalFormatting sqref="B275:C281 E278:E281">
    <cfRule type="cellIs" dxfId="166" priority="367" stopIfTrue="1" operator="notEqual">
      <formula>""</formula>
    </cfRule>
  </conditionalFormatting>
  <conditionalFormatting sqref="D275:D281">
    <cfRule type="cellIs" dxfId="165" priority="366" stopIfTrue="1" operator="notEqual">
      <formula>""</formula>
    </cfRule>
  </conditionalFormatting>
  <conditionalFormatting sqref="F275:G281">
    <cfRule type="cellIs" dxfId="164" priority="365" stopIfTrue="1" operator="notEqual">
      <formula>""</formula>
    </cfRule>
  </conditionalFormatting>
  <conditionalFormatting sqref="B282:C284 E282:E284 B291:B293 B290:C290 B288:B289 B286:C287 B285 E287 E290:E293">
    <cfRule type="cellIs" dxfId="163" priority="364" stopIfTrue="1" operator="notEqual">
      <formula>""</formula>
    </cfRule>
  </conditionalFormatting>
  <conditionalFormatting sqref="D282:D293">
    <cfRule type="cellIs" dxfId="162" priority="363" stopIfTrue="1" operator="notEqual">
      <formula>""</formula>
    </cfRule>
  </conditionalFormatting>
  <conditionalFormatting sqref="F282:G293">
    <cfRule type="cellIs" dxfId="161" priority="362" stopIfTrue="1" operator="notEqual">
      <formula>""</formula>
    </cfRule>
  </conditionalFormatting>
  <conditionalFormatting sqref="B294:C295 E294:E295 B296:B297">
    <cfRule type="cellIs" dxfId="160" priority="361" stopIfTrue="1" operator="notEqual">
      <formula>""</formula>
    </cfRule>
  </conditionalFormatting>
  <conditionalFormatting sqref="D294:D297">
    <cfRule type="cellIs" dxfId="159" priority="360" stopIfTrue="1" operator="notEqual">
      <formula>""</formula>
    </cfRule>
  </conditionalFormatting>
  <conditionalFormatting sqref="F294:G297">
    <cfRule type="cellIs" dxfId="158" priority="359" stopIfTrue="1" operator="notEqual">
      <formula>""</formula>
    </cfRule>
  </conditionalFormatting>
  <conditionalFormatting sqref="B298:B301">
    <cfRule type="cellIs" dxfId="157" priority="358" stopIfTrue="1" operator="notEqual">
      <formula>""</formula>
    </cfRule>
  </conditionalFormatting>
  <conditionalFormatting sqref="D298:D301">
    <cfRule type="cellIs" dxfId="156" priority="357" stopIfTrue="1" operator="notEqual">
      <formula>""</formula>
    </cfRule>
  </conditionalFormatting>
  <conditionalFormatting sqref="F298:G301">
    <cfRule type="cellIs" dxfId="155" priority="356" stopIfTrue="1" operator="notEqual">
      <formula>""</formula>
    </cfRule>
  </conditionalFormatting>
  <conditionalFormatting sqref="B305:C305 B302:B304">
    <cfRule type="cellIs" dxfId="154" priority="355" stopIfTrue="1" operator="notEqual">
      <formula>""</formula>
    </cfRule>
  </conditionalFormatting>
  <conditionalFormatting sqref="D302:D305">
    <cfRule type="cellIs" dxfId="153" priority="354" stopIfTrue="1" operator="notEqual">
      <formula>""</formula>
    </cfRule>
  </conditionalFormatting>
  <conditionalFormatting sqref="F302:G305">
    <cfRule type="cellIs" dxfId="152" priority="353" stopIfTrue="1" operator="notEqual">
      <formula>""</formula>
    </cfRule>
  </conditionalFormatting>
  <conditionalFormatting sqref="B306:C309">
    <cfRule type="cellIs" dxfId="151" priority="352" stopIfTrue="1" operator="notEqual">
      <formula>""</formula>
    </cfRule>
  </conditionalFormatting>
  <conditionalFormatting sqref="D306:D309">
    <cfRule type="cellIs" dxfId="150" priority="351" stopIfTrue="1" operator="notEqual">
      <formula>""</formula>
    </cfRule>
  </conditionalFormatting>
  <conditionalFormatting sqref="F306:G309">
    <cfRule type="cellIs" dxfId="149" priority="350" stopIfTrue="1" operator="notEqual">
      <formula>""</formula>
    </cfRule>
  </conditionalFormatting>
  <conditionalFormatting sqref="B310:C313">
    <cfRule type="cellIs" dxfId="148" priority="349" stopIfTrue="1" operator="notEqual">
      <formula>""</formula>
    </cfRule>
  </conditionalFormatting>
  <conditionalFormatting sqref="D310:D313">
    <cfRule type="cellIs" dxfId="147" priority="348" stopIfTrue="1" operator="notEqual">
      <formula>""</formula>
    </cfRule>
  </conditionalFormatting>
  <conditionalFormatting sqref="F310:G313">
    <cfRule type="cellIs" dxfId="146" priority="347" stopIfTrue="1" operator="notEqual">
      <formula>""</formula>
    </cfRule>
  </conditionalFormatting>
  <conditionalFormatting sqref="B314:C317">
    <cfRule type="cellIs" dxfId="145" priority="346" stopIfTrue="1" operator="notEqual">
      <formula>""</formula>
    </cfRule>
  </conditionalFormatting>
  <conditionalFormatting sqref="D314:D317">
    <cfRule type="cellIs" dxfId="144" priority="345" stopIfTrue="1" operator="notEqual">
      <formula>""</formula>
    </cfRule>
  </conditionalFormatting>
  <conditionalFormatting sqref="F314:G317">
    <cfRule type="cellIs" dxfId="143" priority="344" stopIfTrue="1" operator="notEqual">
      <formula>""</formula>
    </cfRule>
  </conditionalFormatting>
  <conditionalFormatting sqref="B318:C321">
    <cfRule type="cellIs" dxfId="142" priority="343" stopIfTrue="1" operator="notEqual">
      <formula>""</formula>
    </cfRule>
  </conditionalFormatting>
  <conditionalFormatting sqref="D318:D321">
    <cfRule type="cellIs" dxfId="141" priority="342" stopIfTrue="1" operator="notEqual">
      <formula>""</formula>
    </cfRule>
  </conditionalFormatting>
  <conditionalFormatting sqref="F318:G321">
    <cfRule type="cellIs" dxfId="140" priority="341" stopIfTrue="1" operator="notEqual">
      <formula>""</formula>
    </cfRule>
  </conditionalFormatting>
  <conditionalFormatting sqref="B322:C325">
    <cfRule type="cellIs" dxfId="139" priority="340" stopIfTrue="1" operator="notEqual">
      <formula>""</formula>
    </cfRule>
  </conditionalFormatting>
  <conditionalFormatting sqref="D322:D325">
    <cfRule type="cellIs" dxfId="138" priority="339" stopIfTrue="1" operator="notEqual">
      <formula>""</formula>
    </cfRule>
  </conditionalFormatting>
  <conditionalFormatting sqref="F322:G325">
    <cfRule type="cellIs" dxfId="137" priority="338" stopIfTrue="1" operator="notEqual">
      <formula>""</formula>
    </cfRule>
  </conditionalFormatting>
  <conditionalFormatting sqref="B326:C329">
    <cfRule type="cellIs" dxfId="136" priority="337" stopIfTrue="1" operator="notEqual">
      <formula>""</formula>
    </cfRule>
  </conditionalFormatting>
  <conditionalFormatting sqref="D326:D329">
    <cfRule type="cellIs" dxfId="135" priority="336" stopIfTrue="1" operator="notEqual">
      <formula>""</formula>
    </cfRule>
  </conditionalFormatting>
  <conditionalFormatting sqref="F326:G329">
    <cfRule type="cellIs" dxfId="134" priority="335" stopIfTrue="1" operator="notEqual">
      <formula>""</formula>
    </cfRule>
  </conditionalFormatting>
  <conditionalFormatting sqref="B330:B333">
    <cfRule type="cellIs" dxfId="133" priority="334" stopIfTrue="1" operator="notEqual">
      <formula>""</formula>
    </cfRule>
  </conditionalFormatting>
  <conditionalFormatting sqref="D330:D333">
    <cfRule type="cellIs" dxfId="132" priority="333" stopIfTrue="1" operator="notEqual">
      <formula>""</formula>
    </cfRule>
  </conditionalFormatting>
  <conditionalFormatting sqref="F330:G333">
    <cfRule type="cellIs" dxfId="131" priority="332" stopIfTrue="1" operator="notEqual">
      <formula>""</formula>
    </cfRule>
  </conditionalFormatting>
  <conditionalFormatting sqref="B334:B337">
    <cfRule type="cellIs" dxfId="130" priority="331" stopIfTrue="1" operator="notEqual">
      <formula>""</formula>
    </cfRule>
  </conditionalFormatting>
  <conditionalFormatting sqref="D334:D337">
    <cfRule type="cellIs" dxfId="129" priority="330" stopIfTrue="1" operator="notEqual">
      <formula>""</formula>
    </cfRule>
  </conditionalFormatting>
  <conditionalFormatting sqref="F334:G337">
    <cfRule type="cellIs" dxfId="128" priority="329" stopIfTrue="1" operator="notEqual">
      <formula>""</formula>
    </cfRule>
  </conditionalFormatting>
  <conditionalFormatting sqref="B338:B341">
    <cfRule type="cellIs" dxfId="127" priority="328" stopIfTrue="1" operator="notEqual">
      <formula>""</formula>
    </cfRule>
  </conditionalFormatting>
  <conditionalFormatting sqref="D338:D341">
    <cfRule type="cellIs" dxfId="126" priority="327" stopIfTrue="1" operator="notEqual">
      <formula>""</formula>
    </cfRule>
  </conditionalFormatting>
  <conditionalFormatting sqref="F338:G341">
    <cfRule type="cellIs" dxfId="125" priority="326" stopIfTrue="1" operator="notEqual">
      <formula>""</formula>
    </cfRule>
  </conditionalFormatting>
  <conditionalFormatting sqref="B342:B345">
    <cfRule type="cellIs" dxfId="124" priority="325" stopIfTrue="1" operator="notEqual">
      <formula>""</formula>
    </cfRule>
  </conditionalFormatting>
  <conditionalFormatting sqref="D342:D345">
    <cfRule type="cellIs" dxfId="123" priority="324" stopIfTrue="1" operator="notEqual">
      <formula>""</formula>
    </cfRule>
  </conditionalFormatting>
  <conditionalFormatting sqref="F342:G345">
    <cfRule type="cellIs" dxfId="122" priority="323" stopIfTrue="1" operator="notEqual">
      <formula>""</formula>
    </cfRule>
  </conditionalFormatting>
  <conditionalFormatting sqref="B346:B349 E349">
    <cfRule type="cellIs" dxfId="121" priority="322" stopIfTrue="1" operator="notEqual">
      <formula>""</formula>
    </cfRule>
  </conditionalFormatting>
  <conditionalFormatting sqref="D346:D349">
    <cfRule type="cellIs" dxfId="120" priority="321" stopIfTrue="1" operator="notEqual">
      <formula>""</formula>
    </cfRule>
  </conditionalFormatting>
  <conditionalFormatting sqref="F346:G349">
    <cfRule type="cellIs" dxfId="119" priority="320" stopIfTrue="1" operator="notEqual">
      <formula>""</formula>
    </cfRule>
  </conditionalFormatting>
  <conditionalFormatting sqref="B353:C353 E353 B350:B352">
    <cfRule type="cellIs" dxfId="118" priority="319" stopIfTrue="1" operator="notEqual">
      <formula>""</formula>
    </cfRule>
  </conditionalFormatting>
  <conditionalFormatting sqref="D350:D353">
    <cfRule type="cellIs" dxfId="117" priority="318" stopIfTrue="1" operator="notEqual">
      <formula>""</formula>
    </cfRule>
  </conditionalFormatting>
  <conditionalFormatting sqref="F350:G353">
    <cfRule type="cellIs" dxfId="116" priority="317" stopIfTrue="1" operator="notEqual">
      <formula>""</formula>
    </cfRule>
  </conditionalFormatting>
  <conditionalFormatting sqref="B354:B357">
    <cfRule type="cellIs" dxfId="115" priority="316" stopIfTrue="1" operator="notEqual">
      <formula>""</formula>
    </cfRule>
  </conditionalFormatting>
  <conditionalFormatting sqref="D354:D357">
    <cfRule type="cellIs" dxfId="114" priority="315" stopIfTrue="1" operator="notEqual">
      <formula>""</formula>
    </cfRule>
  </conditionalFormatting>
  <conditionalFormatting sqref="F354:G357">
    <cfRule type="cellIs" dxfId="113" priority="314" stopIfTrue="1" operator="notEqual">
      <formula>""</formula>
    </cfRule>
  </conditionalFormatting>
  <conditionalFormatting sqref="B358:B361">
    <cfRule type="cellIs" dxfId="112" priority="313" stopIfTrue="1" operator="notEqual">
      <formula>""</formula>
    </cfRule>
  </conditionalFormatting>
  <conditionalFormatting sqref="D358:D361">
    <cfRule type="cellIs" dxfId="111" priority="312" stopIfTrue="1" operator="notEqual">
      <formula>""</formula>
    </cfRule>
  </conditionalFormatting>
  <conditionalFormatting sqref="F358:G361">
    <cfRule type="cellIs" dxfId="110" priority="311" stopIfTrue="1" operator="notEqual">
      <formula>""</formula>
    </cfRule>
  </conditionalFormatting>
  <conditionalFormatting sqref="B362:B365">
    <cfRule type="cellIs" dxfId="109" priority="310" stopIfTrue="1" operator="notEqual">
      <formula>""</formula>
    </cfRule>
  </conditionalFormatting>
  <conditionalFormatting sqref="D362:D365">
    <cfRule type="cellIs" dxfId="108" priority="309" stopIfTrue="1" operator="notEqual">
      <formula>""</formula>
    </cfRule>
  </conditionalFormatting>
  <conditionalFormatting sqref="F362:G365">
    <cfRule type="cellIs" dxfId="107" priority="308" stopIfTrue="1" operator="notEqual">
      <formula>""</formula>
    </cfRule>
  </conditionalFormatting>
  <conditionalFormatting sqref="B366:B369 E369">
    <cfRule type="cellIs" dxfId="106" priority="307" stopIfTrue="1" operator="notEqual">
      <formula>""</formula>
    </cfRule>
  </conditionalFormatting>
  <conditionalFormatting sqref="D366:D369">
    <cfRule type="cellIs" dxfId="105" priority="306" stopIfTrue="1" operator="notEqual">
      <formula>""</formula>
    </cfRule>
  </conditionalFormatting>
  <conditionalFormatting sqref="F366:G369">
    <cfRule type="cellIs" dxfId="104" priority="305" stopIfTrue="1" operator="notEqual">
      <formula>""</formula>
    </cfRule>
  </conditionalFormatting>
  <conditionalFormatting sqref="B373:C373 E373 B370:B372">
    <cfRule type="cellIs" dxfId="103" priority="304" stopIfTrue="1" operator="notEqual">
      <formula>""</formula>
    </cfRule>
  </conditionalFormatting>
  <conditionalFormatting sqref="D370:D373">
    <cfRule type="cellIs" dxfId="102" priority="303" stopIfTrue="1" operator="notEqual">
      <formula>""</formula>
    </cfRule>
  </conditionalFormatting>
  <conditionalFormatting sqref="F370:G373">
    <cfRule type="cellIs" dxfId="101" priority="302" stopIfTrue="1" operator="notEqual">
      <formula>""</formula>
    </cfRule>
  </conditionalFormatting>
  <conditionalFormatting sqref="B374:B377 E375:E376">
    <cfRule type="cellIs" dxfId="100" priority="301" stopIfTrue="1" operator="notEqual">
      <formula>""</formula>
    </cfRule>
  </conditionalFormatting>
  <conditionalFormatting sqref="D374:D377">
    <cfRule type="cellIs" dxfId="99" priority="300" stopIfTrue="1" operator="notEqual">
      <formula>""</formula>
    </cfRule>
  </conditionalFormatting>
  <conditionalFormatting sqref="F374:G377">
    <cfRule type="cellIs" dxfId="98" priority="299" stopIfTrue="1" operator="notEqual">
      <formula>""</formula>
    </cfRule>
  </conditionalFormatting>
  <conditionalFormatting sqref="B380:C380 J380:J381 E378:E380 B378:B379 B381">
    <cfRule type="cellIs" dxfId="97" priority="298" stopIfTrue="1" operator="notEqual">
      <formula>""</formula>
    </cfRule>
  </conditionalFormatting>
  <conditionalFormatting sqref="D378:D381">
    <cfRule type="cellIs" dxfId="96" priority="297" stopIfTrue="1" operator="notEqual">
      <formula>""</formula>
    </cfRule>
  </conditionalFormatting>
  <conditionalFormatting sqref="F378:G381">
    <cfRule type="cellIs" dxfId="95" priority="296" stopIfTrue="1" operator="notEqual">
      <formula>""</formula>
    </cfRule>
  </conditionalFormatting>
  <conditionalFormatting sqref="B382:B384">
    <cfRule type="cellIs" dxfId="94" priority="295" stopIfTrue="1" operator="notEqual">
      <formula>""</formula>
    </cfRule>
  </conditionalFormatting>
  <conditionalFormatting sqref="D382:D384">
    <cfRule type="cellIs" dxfId="93" priority="294" stopIfTrue="1" operator="notEqual">
      <formula>""</formula>
    </cfRule>
  </conditionalFormatting>
  <conditionalFormatting sqref="F382:G384">
    <cfRule type="cellIs" dxfId="92" priority="293" stopIfTrue="1" operator="notEqual">
      <formula>""</formula>
    </cfRule>
  </conditionalFormatting>
  <conditionalFormatting sqref="J382:J384">
    <cfRule type="cellIs" dxfId="91" priority="172" stopIfTrue="1" operator="notEqual">
      <formula>""</formula>
    </cfRule>
  </conditionalFormatting>
  <conditionalFormatting sqref="J218:J379">
    <cfRule type="cellIs" dxfId="90" priority="171" stopIfTrue="1" operator="notEqual">
      <formula>""</formula>
    </cfRule>
  </conditionalFormatting>
  <conditionalFormatting sqref="J187:J216">
    <cfRule type="cellIs" dxfId="89" priority="170" stopIfTrue="1" operator="notEqual">
      <formula>""</formula>
    </cfRule>
  </conditionalFormatting>
  <conditionalFormatting sqref="G1174:G1190">
    <cfRule type="cellIs" dxfId="88" priority="79" stopIfTrue="1" operator="notEqual">
      <formula>""</formula>
    </cfRule>
  </conditionalFormatting>
  <conditionalFormatting sqref="B1174:C1190 J1174:J1190 E1174:E1190">
    <cfRule type="cellIs" dxfId="87" priority="78" stopIfTrue="1" operator="notEqual">
      <formula>""</formula>
    </cfRule>
  </conditionalFormatting>
  <conditionalFormatting sqref="D1174:D1190">
    <cfRule type="cellIs" dxfId="86" priority="77" stopIfTrue="1" operator="notEqual">
      <formula>""</formula>
    </cfRule>
  </conditionalFormatting>
  <conditionalFormatting sqref="F1174:G1190">
    <cfRule type="cellIs" dxfId="85" priority="76" stopIfTrue="1" operator="notEqual">
      <formula>""</formula>
    </cfRule>
  </conditionalFormatting>
  <conditionalFormatting sqref="C330:C352">
    <cfRule type="cellIs" dxfId="84" priority="75" stopIfTrue="1" operator="notEqual">
      <formula>""</formula>
    </cfRule>
  </conditionalFormatting>
  <conditionalFormatting sqref="C354:C372">
    <cfRule type="cellIs" dxfId="83" priority="74" stopIfTrue="1" operator="notEqual">
      <formula>""</formula>
    </cfRule>
  </conditionalFormatting>
  <conditionalFormatting sqref="C374:C379">
    <cfRule type="cellIs" dxfId="82" priority="73" stopIfTrue="1" operator="notEqual">
      <formula>""</formula>
    </cfRule>
  </conditionalFormatting>
  <conditionalFormatting sqref="C381:C384">
    <cfRule type="cellIs" dxfId="81" priority="72" stopIfTrue="1" operator="notEqual">
      <formula>""</formula>
    </cfRule>
  </conditionalFormatting>
  <conditionalFormatting sqref="C296:C304">
    <cfRule type="cellIs" dxfId="80" priority="71" stopIfTrue="1" operator="notEqual">
      <formula>""</formula>
    </cfRule>
  </conditionalFormatting>
  <conditionalFormatting sqref="C291:C293">
    <cfRule type="cellIs" dxfId="79" priority="70" stopIfTrue="1" operator="notEqual">
      <formula>""</formula>
    </cfRule>
  </conditionalFormatting>
  <conditionalFormatting sqref="C288:C289">
    <cfRule type="cellIs" dxfId="78" priority="69" stopIfTrue="1" operator="notEqual">
      <formula>""</formula>
    </cfRule>
  </conditionalFormatting>
  <conditionalFormatting sqref="C285">
    <cfRule type="cellIs" dxfId="77" priority="68" stopIfTrue="1" operator="notEqual">
      <formula>""</formula>
    </cfRule>
  </conditionalFormatting>
  <conditionalFormatting sqref="C242">
    <cfRule type="cellIs" dxfId="76" priority="67" stopIfTrue="1" operator="notEqual">
      <formula>""</formula>
    </cfRule>
  </conditionalFormatting>
  <conditionalFormatting sqref="C239:C240">
    <cfRule type="cellIs" dxfId="75" priority="66" stopIfTrue="1" operator="notEqual">
      <formula>""</formula>
    </cfRule>
  </conditionalFormatting>
  <conditionalFormatting sqref="C236">
    <cfRule type="cellIs" dxfId="74" priority="65" stopIfTrue="1" operator="notEqual">
      <formula>""</formula>
    </cfRule>
  </conditionalFormatting>
  <conditionalFormatting sqref="C235">
    <cfRule type="cellIs" dxfId="73" priority="64" stopIfTrue="1" operator="notEqual">
      <formula>""</formula>
    </cfRule>
  </conditionalFormatting>
  <conditionalFormatting sqref="C197:C230">
    <cfRule type="cellIs" dxfId="72" priority="63" stopIfTrue="1" operator="notEqual">
      <formula>""</formula>
    </cfRule>
  </conditionalFormatting>
  <conditionalFormatting sqref="C165:C184">
    <cfRule type="cellIs" dxfId="71" priority="62" stopIfTrue="1" operator="notEqual">
      <formula>""</formula>
    </cfRule>
  </conditionalFormatting>
  <conditionalFormatting sqref="C151:C162">
    <cfRule type="cellIs" dxfId="70" priority="61" stopIfTrue="1" operator="notEqual">
      <formula>""</formula>
    </cfRule>
  </conditionalFormatting>
  <conditionalFormatting sqref="C147:C148">
    <cfRule type="cellIs" dxfId="69" priority="60" stopIfTrue="1" operator="notEqual">
      <formula>""</formula>
    </cfRule>
  </conditionalFormatting>
  <conditionalFormatting sqref="C142">
    <cfRule type="cellIs" dxfId="68" priority="59" stopIfTrue="1" operator="notEqual">
      <formula>""</formula>
    </cfRule>
  </conditionalFormatting>
  <conditionalFormatting sqref="C144:C145">
    <cfRule type="cellIs" dxfId="67" priority="58" stopIfTrue="1" operator="notEqual">
      <formula>""</formula>
    </cfRule>
  </conditionalFormatting>
  <conditionalFormatting sqref="C131:C132">
    <cfRule type="cellIs" dxfId="66" priority="57" stopIfTrue="1" operator="notEqual">
      <formula>""</formula>
    </cfRule>
  </conditionalFormatting>
  <conditionalFormatting sqref="C126:C127">
    <cfRule type="cellIs" dxfId="65" priority="56" stopIfTrue="1" operator="notEqual">
      <formula>""</formula>
    </cfRule>
  </conditionalFormatting>
  <conditionalFormatting sqref="C96:C110">
    <cfRule type="cellIs" dxfId="64" priority="55" stopIfTrue="1" operator="notEqual">
      <formula>""</formula>
    </cfRule>
  </conditionalFormatting>
  <conditionalFormatting sqref="C77:C88">
    <cfRule type="cellIs" dxfId="63" priority="54" stopIfTrue="1" operator="notEqual">
      <formula>""</formula>
    </cfRule>
  </conditionalFormatting>
  <conditionalFormatting sqref="C72:C74">
    <cfRule type="cellIs" dxfId="62" priority="53" stopIfTrue="1" operator="notEqual">
      <formula>""</formula>
    </cfRule>
  </conditionalFormatting>
  <conditionalFormatting sqref="C59:C69">
    <cfRule type="cellIs" dxfId="61" priority="52" stopIfTrue="1" operator="notEqual">
      <formula>""</formula>
    </cfRule>
  </conditionalFormatting>
  <conditionalFormatting sqref="C56:C57">
    <cfRule type="cellIs" dxfId="60" priority="51" stopIfTrue="1" operator="notEqual">
      <formula>""</formula>
    </cfRule>
  </conditionalFormatting>
  <conditionalFormatting sqref="C34:C38">
    <cfRule type="cellIs" dxfId="59" priority="50" stopIfTrue="1" operator="notEqual">
      <formula>""</formula>
    </cfRule>
  </conditionalFormatting>
  <conditionalFormatting sqref="C32">
    <cfRule type="cellIs" dxfId="58" priority="49" stopIfTrue="1" operator="notEqual">
      <formula>""</formula>
    </cfRule>
  </conditionalFormatting>
  <conditionalFormatting sqref="C19:C21">
    <cfRule type="cellIs" dxfId="57" priority="48" stopIfTrue="1" operator="notEqual">
      <formula>""</formula>
    </cfRule>
  </conditionalFormatting>
  <conditionalFormatting sqref="C27:C28">
    <cfRule type="cellIs" dxfId="56" priority="47" stopIfTrue="1" operator="notEqual">
      <formula>""</formula>
    </cfRule>
  </conditionalFormatting>
  <conditionalFormatting sqref="E208:E217">
    <cfRule type="cellIs" dxfId="55" priority="46" stopIfTrue="1" operator="notEqual">
      <formula>""</formula>
    </cfRule>
  </conditionalFormatting>
  <conditionalFormatting sqref="E236">
    <cfRule type="cellIs" dxfId="54" priority="45" stopIfTrue="1" operator="notEqual">
      <formula>""</formula>
    </cfRule>
  </conditionalFormatting>
  <conditionalFormatting sqref="E254">
    <cfRule type="cellIs" dxfId="53" priority="44" stopIfTrue="1" operator="notEqual">
      <formula>""</formula>
    </cfRule>
  </conditionalFormatting>
  <conditionalFormatting sqref="E257:E259">
    <cfRule type="cellIs" dxfId="52" priority="43" stopIfTrue="1" operator="notEqual">
      <formula>""</formula>
    </cfRule>
  </conditionalFormatting>
  <conditionalFormatting sqref="E262:E263">
    <cfRule type="cellIs" dxfId="51" priority="42" stopIfTrue="1" operator="notEqual">
      <formula>""</formula>
    </cfRule>
  </conditionalFormatting>
  <conditionalFormatting sqref="E268">
    <cfRule type="cellIs" dxfId="50" priority="41" stopIfTrue="1" operator="notEqual">
      <formula>""</formula>
    </cfRule>
  </conditionalFormatting>
  <conditionalFormatting sqref="E271:E277">
    <cfRule type="cellIs" dxfId="49" priority="40" stopIfTrue="1" operator="notEqual">
      <formula>""</formula>
    </cfRule>
  </conditionalFormatting>
  <conditionalFormatting sqref="E285:E286">
    <cfRule type="cellIs" dxfId="48" priority="39" stopIfTrue="1" operator="notEqual">
      <formula>""</formula>
    </cfRule>
  </conditionalFormatting>
  <conditionalFormatting sqref="E288:E289">
    <cfRule type="cellIs" dxfId="47" priority="38" stopIfTrue="1" operator="notEqual">
      <formula>""</formula>
    </cfRule>
  </conditionalFormatting>
  <conditionalFormatting sqref="E296:E348">
    <cfRule type="cellIs" dxfId="46" priority="37" stopIfTrue="1" operator="notEqual">
      <formula>""</formula>
    </cfRule>
  </conditionalFormatting>
  <conditionalFormatting sqref="E350:E352">
    <cfRule type="cellIs" dxfId="45" priority="36" stopIfTrue="1" operator="notEqual">
      <formula>""</formula>
    </cfRule>
  </conditionalFormatting>
  <conditionalFormatting sqref="E354:E368">
    <cfRule type="cellIs" dxfId="44" priority="35" stopIfTrue="1" operator="notEqual">
      <formula>""</formula>
    </cfRule>
  </conditionalFormatting>
  <conditionalFormatting sqref="E370:E372">
    <cfRule type="cellIs" dxfId="43" priority="34" stopIfTrue="1" operator="notEqual">
      <formula>""</formula>
    </cfRule>
  </conditionalFormatting>
  <conditionalFormatting sqref="E374">
    <cfRule type="cellIs" dxfId="42" priority="33" stopIfTrue="1" operator="notEqual">
      <formula>""</formula>
    </cfRule>
  </conditionalFormatting>
  <conditionalFormatting sqref="E377">
    <cfRule type="cellIs" dxfId="41" priority="32" stopIfTrue="1" operator="notEqual">
      <formula>""</formula>
    </cfRule>
  </conditionalFormatting>
  <conditionalFormatting sqref="E381:E384">
    <cfRule type="cellIs" dxfId="40" priority="31" stopIfTrue="1" operator="notEqual">
      <formula>""</formula>
    </cfRule>
  </conditionalFormatting>
  <conditionalFormatting sqref="G385:G851">
    <cfRule type="cellIs" dxfId="39" priority="30" stopIfTrue="1" operator="notEqual">
      <formula>""</formula>
    </cfRule>
  </conditionalFormatting>
  <conditionalFormatting sqref="B385 E385">
    <cfRule type="cellIs" dxfId="38" priority="29" stopIfTrue="1" operator="notEqual">
      <formula>""</formula>
    </cfRule>
  </conditionalFormatting>
  <conditionalFormatting sqref="D385">
    <cfRule type="cellIs" dxfId="37" priority="28" stopIfTrue="1" operator="notEqual">
      <formula>""</formula>
    </cfRule>
  </conditionalFormatting>
  <conditionalFormatting sqref="G385">
    <cfRule type="cellIs" dxfId="36" priority="27" stopIfTrue="1" operator="notEqual">
      <formula>""</formula>
    </cfRule>
  </conditionalFormatting>
  <conditionalFormatting sqref="B386:B389 E386:E389">
    <cfRule type="cellIs" dxfId="35" priority="26" stopIfTrue="1" operator="notEqual">
      <formula>""</formula>
    </cfRule>
  </conditionalFormatting>
  <conditionalFormatting sqref="D386:D389">
    <cfRule type="cellIs" dxfId="34" priority="25" stopIfTrue="1" operator="notEqual">
      <formula>""</formula>
    </cfRule>
  </conditionalFormatting>
  <conditionalFormatting sqref="G386:G389">
    <cfRule type="cellIs" dxfId="33" priority="24" stopIfTrue="1" operator="notEqual">
      <formula>""</formula>
    </cfRule>
  </conditionalFormatting>
  <conditionalFormatting sqref="B390:B841 E390:E841">
    <cfRule type="cellIs" dxfId="32" priority="23" stopIfTrue="1" operator="notEqual">
      <formula>""</formula>
    </cfRule>
  </conditionalFormatting>
  <conditionalFormatting sqref="D390:D841">
    <cfRule type="cellIs" dxfId="31" priority="22" stopIfTrue="1" operator="notEqual">
      <formula>""</formula>
    </cfRule>
  </conditionalFormatting>
  <conditionalFormatting sqref="G390:G841">
    <cfRule type="cellIs" dxfId="30" priority="21" stopIfTrue="1" operator="notEqual">
      <formula>""</formula>
    </cfRule>
  </conditionalFormatting>
  <conditionalFormatting sqref="E842:E851 B842:B851">
    <cfRule type="cellIs" dxfId="29" priority="20" stopIfTrue="1" operator="notEqual">
      <formula>""</formula>
    </cfRule>
  </conditionalFormatting>
  <conditionalFormatting sqref="D842:D851">
    <cfRule type="cellIs" dxfId="28" priority="19" stopIfTrue="1" operator="notEqual">
      <formula>""</formula>
    </cfRule>
  </conditionalFormatting>
  <conditionalFormatting sqref="G842:G851">
    <cfRule type="cellIs" dxfId="27" priority="18" stopIfTrue="1" operator="notEqual">
      <formula>""</formula>
    </cfRule>
  </conditionalFormatting>
  <conditionalFormatting sqref="F385:F851">
    <cfRule type="cellIs" dxfId="26" priority="17" stopIfTrue="1" operator="notEqual">
      <formula>""</formula>
    </cfRule>
  </conditionalFormatting>
  <conditionalFormatting sqref="J385:J851">
    <cfRule type="cellIs" dxfId="25" priority="16" stopIfTrue="1" operator="notEqual">
      <formula>""</formula>
    </cfRule>
  </conditionalFormatting>
  <conditionalFormatting sqref="C385:C851">
    <cfRule type="cellIs" dxfId="24" priority="15" stopIfTrue="1" operator="notEqual">
      <formula>""</formula>
    </cfRule>
  </conditionalFormatting>
  <conditionalFormatting sqref="G853:G859">
    <cfRule type="cellIs" dxfId="23" priority="14" stopIfTrue="1" operator="notEqual">
      <formula>""</formula>
    </cfRule>
  </conditionalFormatting>
  <conditionalFormatting sqref="E853:E866 J853:J866 B853:C866">
    <cfRule type="cellIs" dxfId="22" priority="13" stopIfTrue="1" operator="notEqual">
      <formula>""</formula>
    </cfRule>
  </conditionalFormatting>
  <conditionalFormatting sqref="D853:D866">
    <cfRule type="cellIs" dxfId="21" priority="12" stopIfTrue="1" operator="notEqual">
      <formula>""</formula>
    </cfRule>
  </conditionalFormatting>
  <conditionalFormatting sqref="F853:G864 G865:G866">
    <cfRule type="cellIs" dxfId="20" priority="11" stopIfTrue="1" operator="notEqual">
      <formula>""</formula>
    </cfRule>
  </conditionalFormatting>
  <conditionalFormatting sqref="G852:G1173">
    <cfRule type="cellIs" dxfId="19" priority="10" stopIfTrue="1" operator="notEqual">
      <formula>""</formula>
    </cfRule>
  </conditionalFormatting>
  <conditionalFormatting sqref="B852:C1173 J852:J1173 E852:E1173">
    <cfRule type="cellIs" dxfId="18" priority="9" stopIfTrue="1" operator="notEqual">
      <formula>""</formula>
    </cfRule>
  </conditionalFormatting>
  <conditionalFormatting sqref="D852:D1173">
    <cfRule type="cellIs" dxfId="17" priority="8" stopIfTrue="1" operator="notEqual">
      <formula>""</formula>
    </cfRule>
  </conditionalFormatting>
  <conditionalFormatting sqref="F852:G864 G865:G1173">
    <cfRule type="cellIs" dxfId="16" priority="7" stopIfTrue="1" operator="notEqual">
      <formula>""</formula>
    </cfRule>
  </conditionalFormatting>
  <conditionalFormatting sqref="G1191:G1200">
    <cfRule type="cellIs" dxfId="15" priority="6" stopIfTrue="1" operator="notEqual">
      <formula>""</formula>
    </cfRule>
  </conditionalFormatting>
  <conditionalFormatting sqref="B1191:C1200 J1191:J1200 E1191:E1200">
    <cfRule type="cellIs" dxfId="14" priority="5" stopIfTrue="1" operator="notEqual">
      <formula>""</formula>
    </cfRule>
  </conditionalFormatting>
  <conditionalFormatting sqref="D1191:D1200">
    <cfRule type="cellIs" dxfId="13" priority="4" stopIfTrue="1" operator="notEqual">
      <formula>""</formula>
    </cfRule>
  </conditionalFormatting>
  <conditionalFormatting sqref="F1191:G1200">
    <cfRule type="cellIs" dxfId="12" priority="3" stopIfTrue="1" operator="notEqual">
      <formula>""</formula>
    </cfRule>
  </conditionalFormatting>
  <conditionalFormatting sqref="F865:F868">
    <cfRule type="cellIs" dxfId="11" priority="2" stopIfTrue="1" operator="notEqual">
      <formula>""</formula>
    </cfRule>
  </conditionalFormatting>
  <conditionalFormatting sqref="F865:F1173">
    <cfRule type="cellIs" dxfId="10" priority="1" stopIfTrue="1" operator="notEqual">
      <formula>""</formula>
    </cfRule>
  </conditionalFormatting>
  <dataValidations count="2">
    <dataValidation type="custom" allowBlank="1" showInputMessage="1" showErrorMessage="1" errorTitle="Attenzione!" error="Importo con solo 2 (due) posizioni decimali!!!" sqref="H7:H8">
      <formula1>H7=ROUND(H7,2)</formula1>
    </dataValidation>
    <dataValidation type="custom" allowBlank="1" showInputMessage="1" showErrorMessage="1" errorTitle="Attenzione" error="Importo con solo 2 (due) posizioni decimali!!!" sqref="F19:G65701">
      <formula1>F19=ROUND(F19,2)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F21" sqref="F21"/>
    </sheetView>
  </sheetViews>
  <sheetFormatPr baseColWidth="10" defaultColWidth="9.140625" defaultRowHeight="12.75"/>
  <cols>
    <col min="1" max="1" width="5.5703125" style="38" customWidth="1"/>
    <col min="2" max="2" width="13" style="1" customWidth="1"/>
    <col min="3" max="3" width="2.140625" style="11" bestFit="1" customWidth="1"/>
    <col min="4" max="4" width="57.7109375" style="1" customWidth="1"/>
    <col min="5" max="5" width="16.7109375" style="1" customWidth="1"/>
    <col min="6" max="6" width="15" style="79" customWidth="1"/>
    <col min="7" max="7" width="17" style="80" customWidth="1"/>
    <col min="8" max="8" width="17" style="38" customWidth="1"/>
    <col min="9" max="11" width="9.140625" style="38"/>
    <col min="12" max="12" width="12.42578125" style="38" bestFit="1" customWidth="1"/>
    <col min="13" max="16384" width="9.140625" style="38"/>
  </cols>
  <sheetData>
    <row r="1" spans="1:13" ht="15">
      <c r="A1" s="310" t="s">
        <v>293</v>
      </c>
      <c r="B1" s="311"/>
      <c r="C1" s="311"/>
      <c r="D1" s="311"/>
      <c r="E1" s="311"/>
      <c r="F1" s="311"/>
      <c r="G1" s="311"/>
      <c r="H1" s="311"/>
      <c r="I1" s="312"/>
      <c r="J1" s="31"/>
    </row>
    <row r="2" spans="1:13">
      <c r="F2" s="1"/>
      <c r="G2" s="1"/>
    </row>
    <row r="3" spans="1:13">
      <c r="A3" s="1"/>
      <c r="F3" s="1"/>
      <c r="G3" s="1"/>
    </row>
    <row r="4" spans="1:13">
      <c r="A4" s="1"/>
      <c r="F4" s="1"/>
      <c r="G4" s="1"/>
    </row>
    <row r="5" spans="1:13" ht="15">
      <c r="A5" s="22"/>
      <c r="B5" s="22"/>
      <c r="C5" s="48"/>
      <c r="D5" s="23" t="s">
        <v>263</v>
      </c>
      <c r="E5" s="24"/>
      <c r="F5" s="24"/>
      <c r="G5" s="24"/>
      <c r="H5" s="25"/>
    </row>
    <row r="6" spans="1:13">
      <c r="A6" s="1"/>
      <c r="F6" s="1"/>
      <c r="G6" s="1"/>
      <c r="H6" s="1"/>
    </row>
    <row r="7" spans="1:13">
      <c r="A7" s="22"/>
      <c r="B7" s="22"/>
      <c r="C7" s="48"/>
      <c r="D7" s="304" t="s">
        <v>292</v>
      </c>
      <c r="E7" s="305"/>
      <c r="F7" s="305"/>
      <c r="G7" s="306"/>
      <c r="H7" s="66">
        <f>SUM($H$15:$H$9827)</f>
        <v>219515.2</v>
      </c>
    </row>
    <row r="8" spans="1:13">
      <c r="F8" s="1"/>
      <c r="G8" s="1"/>
    </row>
    <row r="9" spans="1:13">
      <c r="F9" s="1"/>
      <c r="G9" s="1"/>
    </row>
    <row r="10" spans="1:13">
      <c r="F10" s="1"/>
      <c r="G10" s="61"/>
      <c r="H10" s="1"/>
    </row>
    <row r="11" spans="1:13">
      <c r="F11" s="1"/>
      <c r="G11" s="61"/>
      <c r="H11" s="72"/>
    </row>
    <row r="12" spans="1:13">
      <c r="A12" s="1"/>
      <c r="F12" s="1"/>
      <c r="G12" s="1"/>
    </row>
    <row r="13" spans="1:13" ht="15">
      <c r="A13" s="13"/>
      <c r="B13" s="3" t="s">
        <v>294</v>
      </c>
      <c r="C13" s="44"/>
      <c r="D13" s="3"/>
      <c r="E13" s="3"/>
      <c r="F13" s="3"/>
      <c r="G13" s="3"/>
    </row>
    <row r="14" spans="1:13" ht="40.5">
      <c r="A14" s="14" t="s">
        <v>255</v>
      </c>
      <c r="B14" s="14" t="s">
        <v>256</v>
      </c>
      <c r="C14" s="14" t="s">
        <v>244</v>
      </c>
      <c r="D14" s="15" t="s">
        <v>242</v>
      </c>
      <c r="E14" s="14" t="s">
        <v>257</v>
      </c>
      <c r="F14" s="14" t="s">
        <v>258</v>
      </c>
      <c r="G14" s="14" t="s">
        <v>259</v>
      </c>
      <c r="H14" s="14" t="s">
        <v>260</v>
      </c>
      <c r="I14" s="17" t="s">
        <v>262</v>
      </c>
      <c r="L14" s="82"/>
      <c r="M14" s="41"/>
    </row>
    <row r="15" spans="1:13">
      <c r="A15" s="222">
        <v>1</v>
      </c>
      <c r="B15" s="265" t="s">
        <v>2523</v>
      </c>
      <c r="C15" s="221"/>
      <c r="D15" s="220" t="s">
        <v>2503</v>
      </c>
      <c r="E15" s="232" t="s">
        <v>2334</v>
      </c>
      <c r="F15" s="233">
        <v>1</v>
      </c>
      <c r="G15" s="236">
        <v>170177.2</v>
      </c>
      <c r="H15" s="237">
        <f t="shared" ref="H15:H27" si="0">+IF(AND(F15="",G15=""),"",ROUND(F15*G15,2))</f>
        <v>170177.2</v>
      </c>
      <c r="I15" s="223" t="s">
        <v>2504</v>
      </c>
      <c r="J15" s="81"/>
    </row>
    <row r="16" spans="1:13">
      <c r="A16" s="222">
        <v>2</v>
      </c>
      <c r="B16" s="264" t="s">
        <v>2524</v>
      </c>
      <c r="C16" s="221"/>
      <c r="D16" s="220" t="s">
        <v>2505</v>
      </c>
      <c r="E16" s="232" t="s">
        <v>2334</v>
      </c>
      <c r="F16" s="233">
        <v>1</v>
      </c>
      <c r="G16" s="236">
        <v>8649</v>
      </c>
      <c r="H16" s="237">
        <f t="shared" si="0"/>
        <v>8649</v>
      </c>
      <c r="I16" s="234" t="s">
        <v>2504</v>
      </c>
      <c r="J16" s="81"/>
    </row>
    <row r="17" spans="1:12">
      <c r="A17" s="222">
        <f t="shared" ref="A17:A27" ca="1" si="1">+IF(NOT(ISBLANK(INDIRECT("e"&amp;ROW()))),MAX(INDIRECT("a$16:A"&amp;ROW()-1))+1,"")</f>
        <v>3</v>
      </c>
      <c r="B17" s="264" t="s">
        <v>2525</v>
      </c>
      <c r="C17" s="221"/>
      <c r="D17" s="220" t="s">
        <v>2506</v>
      </c>
      <c r="E17" s="232" t="s">
        <v>2334</v>
      </c>
      <c r="F17" s="233">
        <v>1</v>
      </c>
      <c r="G17" s="236">
        <v>14959</v>
      </c>
      <c r="H17" s="237">
        <f t="shared" si="0"/>
        <v>14959</v>
      </c>
      <c r="I17" s="234" t="s">
        <v>2507</v>
      </c>
      <c r="J17" s="81"/>
      <c r="L17" s="43"/>
    </row>
    <row r="18" spans="1:12">
      <c r="A18" s="222">
        <f t="shared" ca="1" si="1"/>
        <v>4</v>
      </c>
      <c r="B18" s="264" t="s">
        <v>2526</v>
      </c>
      <c r="C18" s="221"/>
      <c r="D18" s="220" t="s">
        <v>2508</v>
      </c>
      <c r="E18" s="232" t="s">
        <v>2334</v>
      </c>
      <c r="F18" s="233">
        <v>1</v>
      </c>
      <c r="G18" s="236">
        <v>3139</v>
      </c>
      <c r="H18" s="237">
        <f t="shared" si="0"/>
        <v>3139</v>
      </c>
      <c r="I18" s="234" t="s">
        <v>2509</v>
      </c>
      <c r="J18" s="81"/>
      <c r="L18" s="42"/>
    </row>
    <row r="19" spans="1:12">
      <c r="A19" s="222">
        <f t="shared" ca="1" si="1"/>
        <v>5</v>
      </c>
      <c r="B19" s="264" t="s">
        <v>2527</v>
      </c>
      <c r="C19" s="221"/>
      <c r="D19" s="220" t="s">
        <v>2510</v>
      </c>
      <c r="E19" s="232" t="s">
        <v>2334</v>
      </c>
      <c r="F19" s="233">
        <v>1</v>
      </c>
      <c r="G19" s="236">
        <v>1419</v>
      </c>
      <c r="H19" s="237">
        <f t="shared" si="0"/>
        <v>1419</v>
      </c>
      <c r="I19" s="234" t="s">
        <v>2507</v>
      </c>
      <c r="J19" s="81"/>
    </row>
    <row r="20" spans="1:12">
      <c r="A20" s="222">
        <f t="shared" ca="1" si="1"/>
        <v>6</v>
      </c>
      <c r="B20" s="264" t="s">
        <v>2528</v>
      </c>
      <c r="C20" s="221"/>
      <c r="D20" s="220" t="s">
        <v>2511</v>
      </c>
      <c r="E20" s="232" t="s">
        <v>2334</v>
      </c>
      <c r="F20" s="233">
        <v>1</v>
      </c>
      <c r="G20" s="236">
        <v>1419</v>
      </c>
      <c r="H20" s="237">
        <f t="shared" si="0"/>
        <v>1419</v>
      </c>
      <c r="I20" s="234" t="s">
        <v>2507</v>
      </c>
      <c r="J20" s="81"/>
    </row>
    <row r="21" spans="1:12">
      <c r="A21" s="222">
        <f t="shared" ca="1" si="1"/>
        <v>7</v>
      </c>
      <c r="B21" s="264" t="s">
        <v>2529</v>
      </c>
      <c r="C21" s="221"/>
      <c r="D21" s="220" t="s">
        <v>2512</v>
      </c>
      <c r="E21" s="232" t="s">
        <v>2334</v>
      </c>
      <c r="F21" s="233">
        <v>1</v>
      </c>
      <c r="G21" s="236">
        <v>1419</v>
      </c>
      <c r="H21" s="237">
        <f>+IF(AND(F21="",G21=""),"",ROUND(F21*G21,2))</f>
        <v>1419</v>
      </c>
      <c r="I21" s="234" t="s">
        <v>2507</v>
      </c>
      <c r="J21" s="81"/>
    </row>
    <row r="22" spans="1:12">
      <c r="A22" s="222">
        <v>8</v>
      </c>
      <c r="B22" s="264" t="s">
        <v>2530</v>
      </c>
      <c r="C22" s="221"/>
      <c r="D22" s="220" t="s">
        <v>2513</v>
      </c>
      <c r="E22" s="232" t="s">
        <v>2334</v>
      </c>
      <c r="F22" s="233">
        <v>1</v>
      </c>
      <c r="G22" s="236">
        <v>1869</v>
      </c>
      <c r="H22" s="237">
        <f t="shared" si="0"/>
        <v>1869</v>
      </c>
      <c r="I22" s="234" t="s">
        <v>2507</v>
      </c>
      <c r="J22" s="81"/>
      <c r="L22" s="42"/>
    </row>
    <row r="23" spans="1:12">
      <c r="A23" s="222">
        <v>9</v>
      </c>
      <c r="B23" s="264" t="s">
        <v>2531</v>
      </c>
      <c r="C23" s="235"/>
      <c r="D23" s="220" t="s">
        <v>2514</v>
      </c>
      <c r="E23" s="232" t="s">
        <v>2334</v>
      </c>
      <c r="F23" s="233">
        <v>1</v>
      </c>
      <c r="G23" s="236">
        <v>1419</v>
      </c>
      <c r="H23" s="237">
        <f t="shared" si="0"/>
        <v>1419</v>
      </c>
      <c r="I23" s="234" t="s">
        <v>2507</v>
      </c>
      <c r="J23" s="81"/>
      <c r="L23" s="43"/>
    </row>
    <row r="24" spans="1:12">
      <c r="A24" s="222">
        <v>10</v>
      </c>
      <c r="B24" s="264" t="s">
        <v>2532</v>
      </c>
      <c r="C24" s="235"/>
      <c r="D24" s="220" t="s">
        <v>2515</v>
      </c>
      <c r="E24" s="232" t="s">
        <v>2334</v>
      </c>
      <c r="F24" s="233">
        <v>1</v>
      </c>
      <c r="G24" s="236">
        <v>2199</v>
      </c>
      <c r="H24" s="237">
        <f t="shared" si="0"/>
        <v>2199</v>
      </c>
      <c r="I24" s="234" t="s">
        <v>2507</v>
      </c>
      <c r="J24" s="81"/>
      <c r="L24" s="42"/>
    </row>
    <row r="25" spans="1:12">
      <c r="A25" s="222">
        <v>11</v>
      </c>
      <c r="B25" s="264" t="s">
        <v>2533</v>
      </c>
      <c r="C25" s="235"/>
      <c r="D25" s="220" t="s">
        <v>2516</v>
      </c>
      <c r="E25" s="232" t="s">
        <v>2334</v>
      </c>
      <c r="F25" s="233">
        <v>1</v>
      </c>
      <c r="G25" s="236">
        <v>3349</v>
      </c>
      <c r="H25" s="237">
        <f t="shared" si="0"/>
        <v>3349</v>
      </c>
      <c r="I25" s="234" t="s">
        <v>2509</v>
      </c>
      <c r="J25" s="81"/>
    </row>
    <row r="26" spans="1:12">
      <c r="A26" s="222">
        <f t="shared" ca="1" si="1"/>
        <v>12</v>
      </c>
      <c r="B26" s="264" t="s">
        <v>2534</v>
      </c>
      <c r="C26" s="235"/>
      <c r="D26" s="220" t="s">
        <v>2517</v>
      </c>
      <c r="E26" s="232" t="s">
        <v>2334</v>
      </c>
      <c r="F26" s="233">
        <v>1</v>
      </c>
      <c r="G26" s="236">
        <v>4699</v>
      </c>
      <c r="H26" s="237">
        <f t="shared" si="0"/>
        <v>4699</v>
      </c>
      <c r="I26" s="234" t="s">
        <v>2518</v>
      </c>
      <c r="J26" s="81"/>
    </row>
    <row r="27" spans="1:12">
      <c r="A27" s="222">
        <f t="shared" ca="1" si="1"/>
        <v>13</v>
      </c>
      <c r="B27" s="264" t="s">
        <v>2535</v>
      </c>
      <c r="C27" s="235"/>
      <c r="D27" s="220" t="s">
        <v>2519</v>
      </c>
      <c r="E27" s="232" t="s">
        <v>2334</v>
      </c>
      <c r="F27" s="233">
        <v>1</v>
      </c>
      <c r="G27" s="236">
        <v>4799</v>
      </c>
      <c r="H27" s="237">
        <f t="shared" si="0"/>
        <v>4799</v>
      </c>
      <c r="I27" s="234" t="s">
        <v>2520</v>
      </c>
      <c r="J27" s="81"/>
    </row>
  </sheetData>
  <sheetProtection algorithmName="SHA-512" hashValue="kqmDJWwMTTWCfTpkFJBfszeRv/vGSROdsH/mR7h2TchLEt58QiRCAXbyhZNjPd1Wm6Zs9YKELfhBX/WgcjnOWg==" saltValue="vede1UwDm+6I6DjUBFgU1g==" spinCount="100000" sheet="1" objects="1" scenarios="1"/>
  <mergeCells count="2">
    <mergeCell ref="A1:I1"/>
    <mergeCell ref="D7:G7"/>
  </mergeCells>
  <conditionalFormatting sqref="H7">
    <cfRule type="cellIs" dxfId="9" priority="90" stopIfTrue="1" operator="equal">
      <formula>0</formula>
    </cfRule>
    <cfRule type="cellIs" dxfId="8" priority="91" stopIfTrue="1" operator="lessThan">
      <formula>#REF!</formula>
    </cfRule>
    <cfRule type="cellIs" dxfId="7" priority="92" stopIfTrue="1" operator="greaterThanOrEqual">
      <formula>#REF!</formula>
    </cfRule>
  </conditionalFormatting>
  <conditionalFormatting sqref="I27 I23:I25 B23:C27">
    <cfRule type="cellIs" dxfId="6" priority="8" stopIfTrue="1" operator="notEqual">
      <formula>""</formula>
    </cfRule>
  </conditionalFormatting>
  <conditionalFormatting sqref="B15:C22 D15:D27 F15:G27 E15">
    <cfRule type="cellIs" dxfId="5" priority="7" stopIfTrue="1" operator="notEqual">
      <formula>""</formula>
    </cfRule>
  </conditionalFormatting>
  <conditionalFormatting sqref="I16:I19 I21:I22">
    <cfRule type="cellIs" dxfId="4" priority="6" stopIfTrue="1" operator="notEqual">
      <formula>""</formula>
    </cfRule>
  </conditionalFormatting>
  <conditionalFormatting sqref="I15">
    <cfRule type="cellIs" dxfId="3" priority="4" stopIfTrue="1" operator="notEqual">
      <formula>""</formula>
    </cfRule>
  </conditionalFormatting>
  <conditionalFormatting sqref="I20">
    <cfRule type="cellIs" dxfId="2" priority="3" stopIfTrue="1" operator="notEqual">
      <formula>""</formula>
    </cfRule>
  </conditionalFormatting>
  <conditionalFormatting sqref="I26">
    <cfRule type="cellIs" dxfId="1" priority="2" stopIfTrue="1" operator="notEqual">
      <formula>""</formula>
    </cfRule>
  </conditionalFormatting>
  <conditionalFormatting sqref="E16:E27">
    <cfRule type="cellIs" dxfId="0" priority="1" stopIfTrue="1" operator="notEqual">
      <formula>""</formula>
    </cfRule>
  </conditionalFormatting>
  <dataValidations count="2">
    <dataValidation type="custom" allowBlank="1" showInputMessage="1" showErrorMessage="1" errorTitle="Achtung!" error="Betrag nur mit 2 (zwei) Dezimalstellen!!!" sqref="F15:G27">
      <formula1>F15=ROUND(F15,2)</formula1>
    </dataValidation>
    <dataValidation type="custom" allowBlank="1" showInputMessage="1" showErrorMessage="1" errorTitle="Attenzione!" error="Importo con solo 2 (due) posizioni decimali!!!" sqref="F28:G65365">
      <formula1>F28=ROUND(F28,2)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18"/>
  <sheetViews>
    <sheetView topLeftCell="A2" workbookViewId="0">
      <selection activeCell="E26" sqref="E26"/>
    </sheetView>
  </sheetViews>
  <sheetFormatPr baseColWidth="10" defaultColWidth="9.140625" defaultRowHeight="12.75"/>
  <cols>
    <col min="1" max="1" width="21.7109375" style="32" customWidth="1"/>
    <col min="2" max="2" width="23.42578125" style="32" customWidth="1"/>
    <col min="3" max="5" width="11.42578125" style="32" customWidth="1"/>
    <col min="6" max="6" width="45.28515625" style="32" bestFit="1" customWidth="1"/>
    <col min="7" max="7" width="49.28515625" style="32" bestFit="1" customWidth="1"/>
    <col min="8" max="16384" width="9.140625" style="32"/>
  </cols>
  <sheetData>
    <row r="1" spans="1:7" ht="15.75">
      <c r="A1" s="34" t="s">
        <v>209</v>
      </c>
      <c r="B1" s="34" t="s">
        <v>0</v>
      </c>
    </row>
    <row r="2" spans="1:7" ht="15.75">
      <c r="A2" s="35"/>
      <c r="B2" s="35"/>
    </row>
    <row r="3" spans="1:7">
      <c r="A3" s="36" t="s">
        <v>7</v>
      </c>
      <c r="B3" s="36" t="s">
        <v>2</v>
      </c>
    </row>
    <row r="4" spans="1:7">
      <c r="A4" s="37" t="s">
        <v>15</v>
      </c>
      <c r="B4" s="37" t="s">
        <v>5</v>
      </c>
    </row>
    <row r="5" spans="1:7" ht="15">
      <c r="A5" s="37" t="s">
        <v>12</v>
      </c>
      <c r="B5" s="37" t="s">
        <v>8</v>
      </c>
      <c r="F5" s="33" t="s">
        <v>3</v>
      </c>
      <c r="G5" s="32" t="s">
        <v>23</v>
      </c>
    </row>
    <row r="6" spans="1:7" ht="15">
      <c r="A6" s="37" t="s">
        <v>210</v>
      </c>
      <c r="B6" s="37" t="s">
        <v>211</v>
      </c>
      <c r="F6" s="33" t="s">
        <v>6</v>
      </c>
      <c r="G6" s="32" t="s">
        <v>26</v>
      </c>
    </row>
    <row r="7" spans="1:7" ht="15">
      <c r="A7" s="37" t="s">
        <v>56</v>
      </c>
      <c r="B7" s="37" t="s">
        <v>13</v>
      </c>
      <c r="F7" s="33" t="s">
        <v>9</v>
      </c>
      <c r="G7" s="32" t="s">
        <v>29</v>
      </c>
    </row>
    <row r="8" spans="1:7" ht="15">
      <c r="A8" s="37" t="s">
        <v>1</v>
      </c>
      <c r="B8" s="37" t="s">
        <v>16</v>
      </c>
      <c r="F8" s="33" t="s">
        <v>11</v>
      </c>
      <c r="G8" s="32" t="s">
        <v>32</v>
      </c>
    </row>
    <row r="9" spans="1:7" ht="15">
      <c r="A9" s="37" t="s">
        <v>19</v>
      </c>
      <c r="B9" s="37" t="s">
        <v>18</v>
      </c>
      <c r="F9" s="33" t="s">
        <v>14</v>
      </c>
      <c r="G9" s="32" t="s">
        <v>35</v>
      </c>
    </row>
    <row r="10" spans="1:7">
      <c r="A10" s="37" t="s">
        <v>21</v>
      </c>
      <c r="B10" s="37" t="s">
        <v>20</v>
      </c>
    </row>
    <row r="11" spans="1:7">
      <c r="A11" s="37" t="s">
        <v>131</v>
      </c>
      <c r="B11" s="37" t="s">
        <v>22</v>
      </c>
    </row>
    <row r="12" spans="1:7">
      <c r="A12" s="37" t="s">
        <v>27</v>
      </c>
      <c r="B12" s="37" t="s">
        <v>25</v>
      </c>
    </row>
    <row r="13" spans="1:7">
      <c r="A13" s="37" t="s">
        <v>30</v>
      </c>
      <c r="B13" s="37" t="s">
        <v>28</v>
      </c>
    </row>
    <row r="14" spans="1:7">
      <c r="A14" s="37" t="s">
        <v>24</v>
      </c>
      <c r="B14" s="37" t="s">
        <v>31</v>
      </c>
    </row>
    <row r="15" spans="1:7">
      <c r="A15" s="37" t="s">
        <v>33</v>
      </c>
      <c r="B15" s="37" t="s">
        <v>34</v>
      </c>
    </row>
    <row r="16" spans="1:7">
      <c r="A16" s="37" t="s">
        <v>72</v>
      </c>
      <c r="B16" s="37" t="s">
        <v>37</v>
      </c>
    </row>
    <row r="17" spans="1:2">
      <c r="A17" s="37" t="s">
        <v>212</v>
      </c>
      <c r="B17" s="37" t="s">
        <v>213</v>
      </c>
    </row>
    <row r="18" spans="1:2">
      <c r="A18" s="37" t="s">
        <v>48</v>
      </c>
      <c r="B18" s="37" t="s">
        <v>39</v>
      </c>
    </row>
    <row r="19" spans="1:2">
      <c r="A19" s="37" t="s">
        <v>148</v>
      </c>
      <c r="B19" s="37" t="s">
        <v>40</v>
      </c>
    </row>
    <row r="20" spans="1:2">
      <c r="A20" s="37" t="s">
        <v>65</v>
      </c>
      <c r="B20" s="37" t="s">
        <v>42</v>
      </c>
    </row>
    <row r="21" spans="1:2">
      <c r="A21" s="37" t="s">
        <v>67</v>
      </c>
      <c r="B21" s="37" t="s">
        <v>43</v>
      </c>
    </row>
    <row r="22" spans="1:2">
      <c r="A22" s="37" t="s">
        <v>184</v>
      </c>
      <c r="B22" s="37" t="s">
        <v>45</v>
      </c>
    </row>
    <row r="23" spans="1:2">
      <c r="A23" s="37" t="s">
        <v>68</v>
      </c>
      <c r="B23" s="37" t="s">
        <v>47</v>
      </c>
    </row>
    <row r="24" spans="1:2">
      <c r="A24" s="37" t="s">
        <v>70</v>
      </c>
      <c r="B24" s="37" t="s">
        <v>49</v>
      </c>
    </row>
    <row r="25" spans="1:2">
      <c r="A25" s="37" t="s">
        <v>63</v>
      </c>
      <c r="B25" s="37" t="s">
        <v>51</v>
      </c>
    </row>
    <row r="26" spans="1:2">
      <c r="A26" s="37" t="s">
        <v>214</v>
      </c>
      <c r="B26" s="37" t="s">
        <v>215</v>
      </c>
    </row>
    <row r="27" spans="1:2">
      <c r="A27" s="37" t="s">
        <v>216</v>
      </c>
      <c r="B27" s="37" t="s">
        <v>217</v>
      </c>
    </row>
    <row r="28" spans="1:2">
      <c r="A28" s="37" t="s">
        <v>218</v>
      </c>
      <c r="B28" s="37" t="s">
        <v>54</v>
      </c>
    </row>
    <row r="29" spans="1:2">
      <c r="A29" s="37" t="s">
        <v>219</v>
      </c>
      <c r="B29" s="37" t="s">
        <v>220</v>
      </c>
    </row>
    <row r="30" spans="1:2">
      <c r="A30" s="37" t="s">
        <v>180</v>
      </c>
      <c r="B30" s="37" t="s">
        <v>57</v>
      </c>
    </row>
    <row r="31" spans="1:2">
      <c r="A31" s="37" t="s">
        <v>112</v>
      </c>
      <c r="B31" s="37" t="s">
        <v>59</v>
      </c>
    </row>
    <row r="32" spans="1:2">
      <c r="A32" s="37" t="s">
        <v>122</v>
      </c>
      <c r="B32" s="37" t="s">
        <v>61</v>
      </c>
    </row>
    <row r="33" spans="1:2">
      <c r="A33" s="37" t="s">
        <v>196</v>
      </c>
      <c r="B33" s="37" t="s">
        <v>62</v>
      </c>
    </row>
    <row r="34" spans="1:2">
      <c r="A34" s="37" t="s">
        <v>46</v>
      </c>
      <c r="B34" s="37" t="s">
        <v>64</v>
      </c>
    </row>
    <row r="35" spans="1:2">
      <c r="A35" s="37" t="s">
        <v>221</v>
      </c>
      <c r="B35" s="37" t="s">
        <v>66</v>
      </c>
    </row>
    <row r="36" spans="1:2">
      <c r="A36" s="37" t="s">
        <v>50</v>
      </c>
      <c r="B36" s="37" t="s">
        <v>50</v>
      </c>
    </row>
    <row r="37" spans="1:2">
      <c r="A37" s="37" t="s">
        <v>52</v>
      </c>
      <c r="B37" s="37" t="s">
        <v>69</v>
      </c>
    </row>
    <row r="38" spans="1:2">
      <c r="A38" s="37" t="s">
        <v>53</v>
      </c>
      <c r="B38" s="37" t="s">
        <v>71</v>
      </c>
    </row>
    <row r="39" spans="1:2">
      <c r="A39" s="37" t="s">
        <v>206</v>
      </c>
      <c r="B39" s="37" t="s">
        <v>73</v>
      </c>
    </row>
    <row r="40" spans="1:2">
      <c r="A40" s="37" t="s">
        <v>81</v>
      </c>
      <c r="B40" s="37" t="s">
        <v>74</v>
      </c>
    </row>
    <row r="41" spans="1:2">
      <c r="A41" s="37" t="s">
        <v>10</v>
      </c>
      <c r="B41" s="37" t="s">
        <v>75</v>
      </c>
    </row>
    <row r="42" spans="1:2">
      <c r="A42" s="37" t="s">
        <v>78</v>
      </c>
      <c r="B42" s="37" t="s">
        <v>77</v>
      </c>
    </row>
    <row r="43" spans="1:2">
      <c r="A43" s="37" t="s">
        <v>85</v>
      </c>
      <c r="B43" s="37" t="s">
        <v>79</v>
      </c>
    </row>
    <row r="44" spans="1:2">
      <c r="A44" s="37" t="s">
        <v>80</v>
      </c>
      <c r="B44" s="37" t="s">
        <v>80</v>
      </c>
    </row>
    <row r="45" spans="1:2">
      <c r="A45" s="37" t="s">
        <v>76</v>
      </c>
      <c r="B45" s="37" t="s">
        <v>82</v>
      </c>
    </row>
    <row r="46" spans="1:2">
      <c r="A46" s="37" t="s">
        <v>83</v>
      </c>
      <c r="B46" s="37" t="s">
        <v>84</v>
      </c>
    </row>
    <row r="47" spans="1:2">
      <c r="A47" s="37" t="s">
        <v>87</v>
      </c>
      <c r="B47" s="37" t="s">
        <v>86</v>
      </c>
    </row>
    <row r="48" spans="1:2">
      <c r="A48" s="37" t="s">
        <v>222</v>
      </c>
      <c r="B48" s="37" t="s">
        <v>223</v>
      </c>
    </row>
    <row r="49" spans="1:2">
      <c r="A49" s="37" t="s">
        <v>224</v>
      </c>
      <c r="B49" s="37" t="s">
        <v>88</v>
      </c>
    </row>
    <row r="50" spans="1:2">
      <c r="A50" s="37" t="s">
        <v>41</v>
      </c>
      <c r="B50" s="37" t="s">
        <v>89</v>
      </c>
    </row>
    <row r="51" spans="1:2">
      <c r="A51" s="37" t="s">
        <v>90</v>
      </c>
      <c r="B51" s="37" t="s">
        <v>91</v>
      </c>
    </row>
    <row r="52" spans="1:2">
      <c r="A52" s="37" t="s">
        <v>92</v>
      </c>
      <c r="B52" s="37" t="s">
        <v>93</v>
      </c>
    </row>
    <row r="53" spans="1:2">
      <c r="A53" s="37" t="s">
        <v>96</v>
      </c>
      <c r="B53" s="37" t="s">
        <v>95</v>
      </c>
    </row>
    <row r="54" spans="1:2">
      <c r="A54" s="37" t="s">
        <v>94</v>
      </c>
      <c r="B54" s="37" t="s">
        <v>97</v>
      </c>
    </row>
    <row r="55" spans="1:2">
      <c r="A55" s="37" t="s">
        <v>202</v>
      </c>
      <c r="B55" s="37" t="s">
        <v>99</v>
      </c>
    </row>
    <row r="56" spans="1:2">
      <c r="A56" s="37" t="s">
        <v>98</v>
      </c>
      <c r="B56" s="37" t="s">
        <v>101</v>
      </c>
    </row>
    <row r="57" spans="1:2">
      <c r="A57" s="37" t="s">
        <v>100</v>
      </c>
      <c r="B57" s="37" t="s">
        <v>103</v>
      </c>
    </row>
    <row r="58" spans="1:2">
      <c r="A58" s="37" t="s">
        <v>106</v>
      </c>
      <c r="B58" s="37" t="s">
        <v>105</v>
      </c>
    </row>
    <row r="59" spans="1:2">
      <c r="A59" s="37" t="s">
        <v>108</v>
      </c>
      <c r="B59" s="37" t="s">
        <v>107</v>
      </c>
    </row>
    <row r="60" spans="1:2">
      <c r="A60" s="37" t="s">
        <v>110</v>
      </c>
      <c r="B60" s="37" t="s">
        <v>109</v>
      </c>
    </row>
    <row r="61" spans="1:2">
      <c r="A61" s="37" t="s">
        <v>204</v>
      </c>
      <c r="B61" s="37" t="s">
        <v>111</v>
      </c>
    </row>
    <row r="62" spans="1:2">
      <c r="A62" s="37" t="s">
        <v>38</v>
      </c>
      <c r="B62" s="37" t="s">
        <v>113</v>
      </c>
    </row>
    <row r="63" spans="1:2">
      <c r="A63" s="37" t="s">
        <v>17</v>
      </c>
      <c r="B63" s="37" t="s">
        <v>115</v>
      </c>
    </row>
    <row r="64" spans="1:2">
      <c r="A64" s="37" t="s">
        <v>165</v>
      </c>
      <c r="B64" s="37" t="s">
        <v>117</v>
      </c>
    </row>
    <row r="65" spans="1:2">
      <c r="A65" s="37" t="s">
        <v>118</v>
      </c>
      <c r="B65" s="37" t="s">
        <v>119</v>
      </c>
    </row>
    <row r="66" spans="1:2">
      <c r="A66" s="37" t="s">
        <v>120</v>
      </c>
      <c r="B66" s="37" t="s">
        <v>121</v>
      </c>
    </row>
    <row r="67" spans="1:2">
      <c r="A67" s="37" t="s">
        <v>123</v>
      </c>
      <c r="B67" s="37" t="s">
        <v>123</v>
      </c>
    </row>
    <row r="68" spans="1:2">
      <c r="A68" s="37" t="s">
        <v>200</v>
      </c>
      <c r="B68" s="37" t="s">
        <v>125</v>
      </c>
    </row>
    <row r="69" spans="1:2">
      <c r="A69" s="37" t="s">
        <v>36</v>
      </c>
      <c r="B69" s="37" t="s">
        <v>127</v>
      </c>
    </row>
    <row r="70" spans="1:2">
      <c r="A70" s="37" t="s">
        <v>129</v>
      </c>
      <c r="B70" s="37" t="s">
        <v>128</v>
      </c>
    </row>
    <row r="71" spans="1:2">
      <c r="A71" s="37" t="s">
        <v>133</v>
      </c>
      <c r="B71" s="37" t="s">
        <v>130</v>
      </c>
    </row>
    <row r="72" spans="1:2">
      <c r="A72" s="37" t="s">
        <v>135</v>
      </c>
      <c r="B72" s="37" t="s">
        <v>132</v>
      </c>
    </row>
    <row r="73" spans="1:2">
      <c r="A73" s="37" t="s">
        <v>138</v>
      </c>
      <c r="B73" s="37" t="s">
        <v>134</v>
      </c>
    </row>
    <row r="74" spans="1:2">
      <c r="A74" s="37" t="s">
        <v>136</v>
      </c>
      <c r="B74" s="37" t="s">
        <v>225</v>
      </c>
    </row>
    <row r="75" spans="1:2">
      <c r="A75" s="37" t="s">
        <v>142</v>
      </c>
      <c r="B75" s="37" t="s">
        <v>137</v>
      </c>
    </row>
    <row r="76" spans="1:2">
      <c r="A76" s="37" t="s">
        <v>140</v>
      </c>
      <c r="B76" s="37" t="s">
        <v>139</v>
      </c>
    </row>
    <row r="77" spans="1:2">
      <c r="A77" s="37" t="s">
        <v>102</v>
      </c>
      <c r="B77" s="37" t="s">
        <v>141</v>
      </c>
    </row>
    <row r="78" spans="1:2">
      <c r="A78" s="37" t="s">
        <v>144</v>
      </c>
      <c r="B78" s="37" t="s">
        <v>143</v>
      </c>
    </row>
    <row r="79" spans="1:2">
      <c r="A79" s="37" t="s">
        <v>155</v>
      </c>
      <c r="B79" s="37" t="s">
        <v>226</v>
      </c>
    </row>
    <row r="80" spans="1:2">
      <c r="A80" s="37" t="s">
        <v>157</v>
      </c>
      <c r="B80" s="37" t="s">
        <v>227</v>
      </c>
    </row>
    <row r="81" spans="1:2">
      <c r="A81" s="37" t="s">
        <v>159</v>
      </c>
      <c r="B81" s="37" t="s">
        <v>228</v>
      </c>
    </row>
    <row r="82" spans="1:2">
      <c r="A82" s="37" t="s">
        <v>162</v>
      </c>
      <c r="B82" s="37" t="s">
        <v>229</v>
      </c>
    </row>
    <row r="83" spans="1:2">
      <c r="A83" s="37" t="s">
        <v>161</v>
      </c>
      <c r="B83" s="37" t="s">
        <v>230</v>
      </c>
    </row>
    <row r="84" spans="1:2">
      <c r="A84" s="37" t="s">
        <v>164</v>
      </c>
      <c r="B84" s="37" t="s">
        <v>231</v>
      </c>
    </row>
    <row r="85" spans="1:2">
      <c r="A85" s="37" t="s">
        <v>146</v>
      </c>
      <c r="B85" s="37" t="s">
        <v>145</v>
      </c>
    </row>
    <row r="86" spans="1:2">
      <c r="A86" s="37" t="s">
        <v>58</v>
      </c>
      <c r="B86" s="37" t="s">
        <v>147</v>
      </c>
    </row>
    <row r="87" spans="1:2">
      <c r="A87" s="37" t="s">
        <v>60</v>
      </c>
      <c r="B87" s="37" t="s">
        <v>232</v>
      </c>
    </row>
    <row r="88" spans="1:2">
      <c r="A88" s="37" t="s">
        <v>149</v>
      </c>
      <c r="B88" s="37" t="s">
        <v>156</v>
      </c>
    </row>
    <row r="89" spans="1:2">
      <c r="A89" s="37" t="s">
        <v>150</v>
      </c>
      <c r="B89" s="37" t="s">
        <v>158</v>
      </c>
    </row>
    <row r="90" spans="1:2">
      <c r="A90" s="37" t="s">
        <v>104</v>
      </c>
      <c r="B90" s="37" t="s">
        <v>160</v>
      </c>
    </row>
    <row r="91" spans="1:2">
      <c r="A91" s="37" t="s">
        <v>233</v>
      </c>
      <c r="B91" s="37" t="s">
        <v>234</v>
      </c>
    </row>
    <row r="92" spans="1:2">
      <c r="A92" s="37" t="s">
        <v>235</v>
      </c>
      <c r="B92" s="37" t="s">
        <v>236</v>
      </c>
    </row>
    <row r="93" spans="1:2">
      <c r="A93" s="37" t="s">
        <v>153</v>
      </c>
      <c r="B93" s="37" t="s">
        <v>163</v>
      </c>
    </row>
    <row r="94" spans="1:2">
      <c r="A94" s="37" t="s">
        <v>154</v>
      </c>
      <c r="B94" s="37" t="s">
        <v>166</v>
      </c>
    </row>
    <row r="95" spans="1:2">
      <c r="A95" s="37" t="s">
        <v>151</v>
      </c>
      <c r="B95" s="37" t="s">
        <v>168</v>
      </c>
    </row>
    <row r="96" spans="1:2">
      <c r="A96" s="37" t="s">
        <v>152</v>
      </c>
      <c r="B96" s="37" t="s">
        <v>170</v>
      </c>
    </row>
    <row r="97" spans="1:2">
      <c r="A97" s="37" t="s">
        <v>169</v>
      </c>
      <c r="B97" s="37" t="s">
        <v>172</v>
      </c>
    </row>
    <row r="98" spans="1:2">
      <c r="A98" s="37" t="s">
        <v>173</v>
      </c>
      <c r="B98" s="37" t="s">
        <v>174</v>
      </c>
    </row>
    <row r="99" spans="1:2">
      <c r="A99" s="37" t="s">
        <v>175</v>
      </c>
      <c r="B99" s="37" t="s">
        <v>176</v>
      </c>
    </row>
    <row r="100" spans="1:2">
      <c r="A100" s="37" t="s">
        <v>237</v>
      </c>
      <c r="B100" s="37" t="s">
        <v>238</v>
      </c>
    </row>
    <row r="101" spans="1:2">
      <c r="A101" s="37" t="s">
        <v>178</v>
      </c>
      <c r="B101" s="37" t="s">
        <v>179</v>
      </c>
    </row>
    <row r="102" spans="1:2">
      <c r="A102" s="37" t="s">
        <v>177</v>
      </c>
      <c r="B102" s="37" t="s">
        <v>181</v>
      </c>
    </row>
    <row r="103" spans="1:2">
      <c r="A103" s="37" t="s">
        <v>239</v>
      </c>
      <c r="B103" s="37" t="s">
        <v>182</v>
      </c>
    </row>
    <row r="104" spans="1:2">
      <c r="A104" s="37" t="s">
        <v>183</v>
      </c>
      <c r="B104" s="37" t="s">
        <v>240</v>
      </c>
    </row>
    <row r="105" spans="1:2">
      <c r="A105" s="37" t="s">
        <v>171</v>
      </c>
      <c r="B105" s="37" t="s">
        <v>185</v>
      </c>
    </row>
    <row r="106" spans="1:2">
      <c r="A106" s="37" t="s">
        <v>186</v>
      </c>
      <c r="B106" s="37" t="s">
        <v>187</v>
      </c>
    </row>
    <row r="107" spans="1:2">
      <c r="A107" s="37" t="s">
        <v>124</v>
      </c>
      <c r="B107" s="37" t="s">
        <v>188</v>
      </c>
    </row>
    <row r="108" spans="1:2">
      <c r="A108" s="37" t="s">
        <v>126</v>
      </c>
      <c r="B108" s="37" t="s">
        <v>190</v>
      </c>
    </row>
    <row r="109" spans="1:2">
      <c r="A109" s="37" t="s">
        <v>116</v>
      </c>
      <c r="B109" s="37" t="s">
        <v>192</v>
      </c>
    </row>
    <row r="110" spans="1:2">
      <c r="A110" s="37" t="s">
        <v>4</v>
      </c>
      <c r="B110" s="37" t="s">
        <v>193</v>
      </c>
    </row>
    <row r="111" spans="1:2">
      <c r="A111" s="37" t="s">
        <v>55</v>
      </c>
      <c r="B111" s="37" t="s">
        <v>195</v>
      </c>
    </row>
    <row r="112" spans="1:2">
      <c r="A112" s="37" t="s">
        <v>194</v>
      </c>
      <c r="B112" s="37" t="s">
        <v>197</v>
      </c>
    </row>
    <row r="113" spans="1:2">
      <c r="A113" s="37" t="s">
        <v>189</v>
      </c>
      <c r="B113" s="37" t="s">
        <v>199</v>
      </c>
    </row>
    <row r="114" spans="1:2">
      <c r="A114" s="37" t="s">
        <v>44</v>
      </c>
      <c r="B114" s="37" t="s">
        <v>201</v>
      </c>
    </row>
    <row r="115" spans="1:2">
      <c r="A115" s="37" t="s">
        <v>198</v>
      </c>
      <c r="B115" s="37" t="s">
        <v>203</v>
      </c>
    </row>
    <row r="116" spans="1:2">
      <c r="A116" s="37" t="s">
        <v>114</v>
      </c>
      <c r="B116" s="37" t="s">
        <v>205</v>
      </c>
    </row>
    <row r="117" spans="1:2">
      <c r="A117" s="37" t="s">
        <v>191</v>
      </c>
      <c r="B117" s="37" t="s">
        <v>207</v>
      </c>
    </row>
    <row r="118" spans="1:2">
      <c r="A118" s="37" t="s">
        <v>167</v>
      </c>
      <c r="B118" s="37" t="s">
        <v>208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OFFERTA</vt:lpstr>
      <vt:lpstr>A Misura</vt:lpstr>
      <vt:lpstr>A Corpo</vt:lpstr>
      <vt:lpstr>Oneri sicurezza</vt:lpstr>
      <vt:lpstr>Comuni</vt:lpstr>
      <vt:lpstr>Comuni</vt:lpstr>
      <vt:lpstr>dislocazione</vt:lpstr>
      <vt:lpstr>Gemeinden</vt:lpstr>
    </vt:vector>
  </TitlesOfParts>
  <Company>prov.bz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Ing. Thaler</cp:lastModifiedBy>
  <cp:lastPrinted>2015-08-31T13:04:42Z</cp:lastPrinted>
  <dcterms:created xsi:type="dcterms:W3CDTF">2015-08-21T12:23:01Z</dcterms:created>
  <dcterms:modified xsi:type="dcterms:W3CDTF">2016-05-04T09:23:10Z</dcterms:modified>
</cp:coreProperties>
</file>