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70" windowWidth="19320" windowHeight="7785" activeTab="0"/>
  </bookViews>
  <sheets>
    <sheet name="LOTTO 3 LOS 3" sheetId="1" r:id="rId1"/>
  </sheets>
  <definedNames>
    <definedName name="_xlfn.CEILING.MATH" hidden="1">#NAME?</definedName>
  </definedNames>
  <calcPr fullCalcOnLoad="1"/>
</workbook>
</file>

<file path=xl/comments1.xml><?xml version="1.0" encoding="utf-8"?>
<comments xmlns="http://schemas.openxmlformats.org/spreadsheetml/2006/main">
  <authors>
    <author>Veneri, Stefano</author>
  </authors>
  <commentList>
    <comment ref="AI26" authorId="0">
      <text>
        <r>
          <rPr>
            <b/>
            <sz val="9"/>
            <rFont val="Tahoma"/>
            <family val="2"/>
          </rPr>
          <t>Veneri, Stefano:</t>
        </r>
        <r>
          <rPr>
            <sz val="9"/>
            <rFont val="Tahoma"/>
            <family val="2"/>
          </rPr>
          <t xml:space="preserve">
http://www.picard.it/shop/verdura-e-frutta/verdura-e-frutta-verdure/bieta-erbetta-a-cubettini/</t>
        </r>
      </text>
    </comment>
    <comment ref="AI40" authorId="0">
      <text>
        <r>
          <rPr>
            <b/>
            <sz val="9"/>
            <rFont val="Tahoma"/>
            <family val="2"/>
          </rPr>
          <t>Veneri, Stefano:</t>
        </r>
        <r>
          <rPr>
            <sz val="9"/>
            <rFont val="Tahoma"/>
            <family val="2"/>
          </rPr>
          <t xml:space="preserve">
http://www.picard.it/shop/verdura-e-frutta/verdura-e-frutta-patate/rosti-croccante-naturali/</t>
        </r>
      </text>
    </comment>
    <comment ref="AI50" authorId="0">
      <text>
        <r>
          <rPr>
            <b/>
            <sz val="9"/>
            <rFont val="Tahoma"/>
            <family val="2"/>
          </rPr>
          <t>Veneri, Stefano:</t>
        </r>
        <r>
          <rPr>
            <sz val="9"/>
            <rFont val="Tahoma"/>
            <family val="2"/>
          </rPr>
          <t xml:space="preserve">
https://ristopiulombardia.it/Surgelato/Patate_da_friggitrice/277/2888/ita/default.aspx?t=Surgelato&amp;scd=Patate_da_friggitrice&amp;c=277&amp;sc=2888</t>
        </r>
      </text>
    </comment>
    <comment ref="AI63" authorId="0">
      <text>
        <r>
          <rPr>
            <b/>
            <sz val="9"/>
            <rFont val="Tahoma"/>
            <family val="2"/>
          </rPr>
          <t>Veneri, Stefano:</t>
        </r>
        <r>
          <rPr>
            <sz val="9"/>
            <rFont val="Tahoma"/>
            <family val="2"/>
          </rPr>
          <t xml:space="preserve">
http://www.picard.it/shop/verdura-e-frutta/verdura-e-frutta-frutta/mirtilli-2/</t>
        </r>
      </text>
    </comment>
    <comment ref="AI66" authorId="0">
      <text>
        <r>
          <rPr>
            <b/>
            <sz val="9"/>
            <rFont val="Tahoma"/>
            <family val="2"/>
          </rPr>
          <t>Veneri, Stefano:</t>
        </r>
        <r>
          <rPr>
            <sz val="9"/>
            <rFont val="Tahoma"/>
            <family val="2"/>
          </rPr>
          <t xml:space="preserve">
http://www.picard.it/shop/verdura-e-frutta/verdura-e-frutta-frutta/caldarroste/
</t>
        </r>
      </text>
    </comment>
    <comment ref="AI94" authorId="0">
      <text>
        <r>
          <rPr>
            <b/>
            <sz val="9"/>
            <rFont val="Tahoma"/>
            <family val="2"/>
          </rPr>
          <t>Veneri, Stefano:</t>
        </r>
        <r>
          <rPr>
            <sz val="9"/>
            <rFont val="Tahoma"/>
            <family val="2"/>
          </rPr>
          <t xml:space="preserve">
https://www.easycoop.com/surgelati-e-gelati/piatti-pronti-surgelati/primi-piatti.html?p=2</t>
        </r>
      </text>
    </comment>
    <comment ref="AI95" authorId="0">
      <text>
        <r>
          <rPr>
            <b/>
            <sz val="9"/>
            <rFont val="Tahoma"/>
            <family val="2"/>
          </rPr>
          <t>Veneri, Stefano:</t>
        </r>
        <r>
          <rPr>
            <sz val="9"/>
            <rFont val="Tahoma"/>
            <family val="2"/>
          </rPr>
          <t xml:space="preserve">
https://www.easycoop.com/surgelati-e-gelati/piatti-pronti-surgelati/primi-piatti.html?p=2</t>
        </r>
      </text>
    </comment>
    <comment ref="AI96" authorId="0">
      <text>
        <r>
          <rPr>
            <b/>
            <sz val="9"/>
            <rFont val="Tahoma"/>
            <family val="2"/>
          </rPr>
          <t>Veneri, Stefano:</t>
        </r>
        <r>
          <rPr>
            <sz val="9"/>
            <rFont val="Tahoma"/>
            <family val="2"/>
          </rPr>
          <t xml:space="preserve">
https://www.easycoop.com/surgelati-e-gelati/piatti-pronti-surgelati/primi-piatti.html?p=2
</t>
        </r>
      </text>
    </comment>
  </commentList>
</comments>
</file>

<file path=xl/sharedStrings.xml><?xml version="1.0" encoding="utf-8"?>
<sst xmlns="http://schemas.openxmlformats.org/spreadsheetml/2006/main" count="1318" uniqueCount="444">
  <si>
    <t xml:space="preserve">kg </t>
  </si>
  <si>
    <t>kg</t>
  </si>
  <si>
    <t>pz</t>
  </si>
  <si>
    <t>Tortelloni di ricotta</t>
  </si>
  <si>
    <t>Ravioli ripieni al radicchio</t>
  </si>
  <si>
    <t>Bietola da costa</t>
  </si>
  <si>
    <t>Verdure per insalata russa</t>
  </si>
  <si>
    <t>Cavolini bruxelles</t>
  </si>
  <si>
    <t>Formato confezione primaria / Primäres Verpackungsformat</t>
  </si>
  <si>
    <t>Classe merceologica</t>
  </si>
  <si>
    <t>Confezione individuale / Einzelpackung</t>
  </si>
  <si>
    <t>Unità di consegna minima / kleinste Liefereinheit</t>
  </si>
  <si>
    <t>Unità di misura del prezzo / Preiseinheit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</si>
  <si>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</si>
  <si>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PRODOTTI SURGELATI - VERDURE / TIEFKÜHLPRODUKTE - GEMÜSE</t>
  </si>
  <si>
    <t>PRODOTTI SURGELATI - GNOCCHI E PASTA / TIEFKÜHLPRODUKTE - GNOCCHI UND PASTA</t>
  </si>
  <si>
    <t>Carote disco, rondelle di calibro e spessore uniforme e regolare, con diametro di 20-40 mm e spessore di 6,4 mm</t>
  </si>
  <si>
    <t xml:space="preserve">Gnocchi di patate </t>
  </si>
  <si>
    <t>B</t>
  </si>
  <si>
    <t>C</t>
  </si>
  <si>
    <t xml:space="preserve"> C</t>
  </si>
  <si>
    <t>Pasta sfoglia</t>
  </si>
  <si>
    <t>Carote novelle</t>
  </si>
  <si>
    <t>Funghi Champignons tagliati</t>
  </si>
  <si>
    <t>Patate prefritte stick</t>
  </si>
  <si>
    <t>Carciofi cuori interi</t>
  </si>
  <si>
    <t xml:space="preserve">Finocchi a quarti </t>
  </si>
  <si>
    <t>Zucchine disco</t>
  </si>
  <si>
    <t xml:space="preserve">Spinaci - in forma di cubetti </t>
  </si>
  <si>
    <t>Tortelloni di patate ripieni di ricotta e spinaci</t>
  </si>
  <si>
    <t xml:space="preserve">Pasta all’uovo precotta </t>
  </si>
  <si>
    <t>Cavolfiori rosette</t>
  </si>
  <si>
    <t>Minestrone verdure, minimo 10 varietà di verdure</t>
  </si>
  <si>
    <t>Carote disco</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</si>
  <si>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</si>
  <si>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</si>
  <si>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</si>
  <si>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</si>
  <si>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</si>
  <si>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</si>
  <si>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Mezzelune ripieni spinaci e ricotta ("Schlutzkrapfen")</t>
  </si>
  <si>
    <t>Broccoli IQF</t>
  </si>
  <si>
    <t>PRODOTTI SURGELATI - FRUTTA/ TIEFKÜHLPRODUKTE - OBST</t>
  </si>
  <si>
    <t>Lamponi</t>
  </si>
  <si>
    <t>Frutti di bosco</t>
  </si>
  <si>
    <t>Patate a spicchio</t>
  </si>
  <si>
    <t>GELATI -  EIS</t>
  </si>
  <si>
    <t xml:space="preserve">Ghiaccioli </t>
  </si>
  <si>
    <t>70 g</t>
  </si>
  <si>
    <t>150 ml</t>
  </si>
  <si>
    <t>GB ME</t>
  </si>
  <si>
    <t>GB BZ</t>
  </si>
  <si>
    <t>GB BX</t>
  </si>
  <si>
    <t>GB BK</t>
  </si>
  <si>
    <t>BG Wipptal Seniorenheime</t>
  </si>
  <si>
    <t>BG Wipptal Sozialddienste</t>
  </si>
  <si>
    <t>BG Burggrafenamt</t>
  </si>
  <si>
    <t>BG Vinschgau</t>
  </si>
  <si>
    <t>Gemeinde BX</t>
  </si>
  <si>
    <t>Mirtilli neri</t>
  </si>
  <si>
    <t>24 g</t>
  </si>
  <si>
    <t>Verdure tricolore (carote, cavolfiore, broccoli)</t>
  </si>
  <si>
    <t>Mezzelune di patate con ripieno di ricotta e spinaci</t>
  </si>
  <si>
    <t>"Tirtlan" con ripieno di spinaci</t>
  </si>
  <si>
    <t>"Tirtlan" con ripieno di crauti</t>
  </si>
  <si>
    <t>Funghi Porcini, tagliati</t>
  </si>
  <si>
    <t>Crochette di patate tonde ricoperte di scaglie di mandorle</t>
  </si>
  <si>
    <t>Crochette di patate oblunghe</t>
  </si>
  <si>
    <t>Fritelle di patate "Rösti"</t>
  </si>
  <si>
    <t>Patate duchessa</t>
  </si>
  <si>
    <t>Patate a fette</t>
  </si>
  <si>
    <t>Asparagi verdi</t>
  </si>
  <si>
    <t>Asparagi bianchi</t>
  </si>
  <si>
    <t xml:space="preserve">Asparagi punte bianchi </t>
  </si>
  <si>
    <t>Fragole</t>
  </si>
  <si>
    <t>Sedano rapa cubetti 10x10 mm</t>
  </si>
  <si>
    <t>Scorza nera</t>
  </si>
  <si>
    <t>Broccoli rosette</t>
  </si>
  <si>
    <t>Gelati (vaniglia, cacao, limone, fragola e cioccolato)</t>
  </si>
  <si>
    <t>x</t>
  </si>
  <si>
    <t>BG Eisacktal</t>
  </si>
  <si>
    <t>Castanie sgusciate</t>
  </si>
  <si>
    <t>Prezzemolo trittato</t>
  </si>
  <si>
    <t>PRODOTTI SURGELATI - SENZA GLUTINE/TIEFKÜHLPRODUKTE - GLUTENFREI</t>
  </si>
  <si>
    <t>Ravioli ricotta/erbette</t>
  </si>
  <si>
    <t>Tortellini panna e prosciutto</t>
  </si>
  <si>
    <t>Lasagne</t>
  </si>
  <si>
    <t>Bieta erbetta a cubetti</t>
  </si>
  <si>
    <t>Gemeinde BZ</t>
  </si>
  <si>
    <t>Gnocchetti all'uovo bianchi "Spätzle"</t>
  </si>
  <si>
    <t>Patate a cubettoni</t>
  </si>
  <si>
    <t>Ravioli ricotta/spinaci</t>
  </si>
  <si>
    <t>Tortellini ripieni alla carne</t>
  </si>
  <si>
    <t xml:space="preserve">Piselli extra fini surgelati </t>
  </si>
  <si>
    <t>Fagiolini finissimi interi</t>
  </si>
  <si>
    <t>Asparagi verdi punte</t>
  </si>
  <si>
    <t xml:space="preserve">Fagiolini finissimi interi </t>
  </si>
  <si>
    <t>PRODOTTI SURGELATI BIO / TIEFKÜHLPRODUKTE BIO</t>
  </si>
  <si>
    <t>Spinaci in foglie</t>
  </si>
  <si>
    <t>Zucchine a rondelle</t>
  </si>
  <si>
    <t>Ravioli ripieni spinaci e ricotta</t>
  </si>
  <si>
    <t>Note</t>
  </si>
  <si>
    <t xml:space="preserve">ALTRI
</t>
  </si>
  <si>
    <t>GNOCCHI PATATE BIO KOCH 1 kg S</t>
  </si>
  <si>
    <t>PASTA UOVO PRECOTTA GIALLA2kgS</t>
  </si>
  <si>
    <t>PASTA SFOGLIA STESA KOCH2500gS</t>
  </si>
  <si>
    <t>GNOCCHI SPINACI KOCH 1 kg    S</t>
  </si>
  <si>
    <t>RAVIOLI RICOTTA SPINACI3kgT/RS</t>
  </si>
  <si>
    <t>ASPARAGI VERDI PUNTE 1 kg    S</t>
  </si>
  <si>
    <t>BROCCOLI IN BLOCCO 2,5 kg    S</t>
  </si>
  <si>
    <t>CARCIOFI CUORI 25/30 2,5 kg  S</t>
  </si>
  <si>
    <t>CAROTE RONDELLE 2,5 kg       S</t>
  </si>
  <si>
    <t>CAROTINE INTERE BABY 2,5 kg  S</t>
  </si>
  <si>
    <t>CAVOLFIORI ROSETTE 2,5 kg    S</t>
  </si>
  <si>
    <t>CAVOLINI BRUXELLES 2,5 kg    S</t>
  </si>
  <si>
    <t>PATATE CROCCHETTE 1kg LW K11 S</t>
  </si>
  <si>
    <t>FAGIOLINI FINISSIMI 2,5 kg   S</t>
  </si>
  <si>
    <t>FINOCCHI QUARTI BIO 2,5 kg   S</t>
  </si>
  <si>
    <t>FUNGHI CHAMP.TAGLIATI 2,5 kg S</t>
  </si>
  <si>
    <t>FUNGHI PORCINI CUBETTATIGN1kgS</t>
  </si>
  <si>
    <t>MINESTRONE 2,5 kg            S</t>
  </si>
  <si>
    <t>PATATE CUBETTI 2,5 kg        S</t>
  </si>
  <si>
    <t>PATATE SPICCHI NAT.PIZZOLI1kgS</t>
  </si>
  <si>
    <t>PATATE MARR 9/9 2,5 kg  MAR1 S</t>
  </si>
  <si>
    <t>PISELLI FINI 2,5 kg          S</t>
  </si>
  <si>
    <t>PREZZEMOLO TRITATO OROGEL500gS</t>
  </si>
  <si>
    <t>SPINACI FOGLIA CUBETTI 2,5kg S</t>
  </si>
  <si>
    <t>INSALATA RUSSA FRUTTADOR2,5kgS</t>
  </si>
  <si>
    <t>VERDURE MISTE PASTEL.G.NAT1kgS</t>
  </si>
  <si>
    <t>ZUCCHINE DISCO 2,5 kg        S</t>
  </si>
  <si>
    <t>COPPA FIORDILATTE CACAO30X55gS-COPPA LIMONE FRAGOLA 30X55 g S</t>
  </si>
  <si>
    <t>GHIACCIOLI COF AMAREN-ARANCI-LIMONE75gX50PZS</t>
  </si>
  <si>
    <t>PASTA UOVO BIO PREC.GIALLA2kgS</t>
  </si>
  <si>
    <t>RAVIOLI RICOT/SPINACI BIO 1kgS</t>
  </si>
  <si>
    <t>BIETA CUBETTI BIO 2,5 kg     S</t>
  </si>
  <si>
    <t>BROCCOLI ROSETTE BIO 2,5 kg  S</t>
  </si>
  <si>
    <t>CAROTE DISCO BIO 2,5 kg      S</t>
  </si>
  <si>
    <t>CAVOLFIORI ROSETTE BIO 2,5 kgS</t>
  </si>
  <si>
    <t>FAGIOLINI FINI BIO 2,5 kg    S</t>
  </si>
  <si>
    <t>PATATE CUBETTI BIO 2,5 kg    S</t>
  </si>
  <si>
    <t>PISELLI FINI BIO 2,5 kg      S</t>
  </si>
  <si>
    <t>SPINACI CUBETTI BIO OROG2,5kgS</t>
  </si>
  <si>
    <t>ZUCCHINE RONDELLE BIO 2,5 kg S</t>
  </si>
  <si>
    <t>web</t>
  </si>
  <si>
    <t xml:space="preserve">Südtiroler Sanitätsbetrieb </t>
  </si>
  <si>
    <t>TORTELLONI AL MAGRO KOCH 1kg S</t>
  </si>
  <si>
    <t>Südtiroler Sanitätsbetrieb-RAVIOLI PATATE SPINACI RICOTTA</t>
  </si>
  <si>
    <t>web (Pz)</t>
  </si>
  <si>
    <t>Bofrost al kg</t>
  </si>
  <si>
    <t>?</t>
  </si>
  <si>
    <t>A = temperatura ambiente / Umgebungstemperatur
R = refrigerato - catena del freddo 0°C - 4°C / gekühlt, Kühlkette 0 bis 4°C
C = surgelato/congelato - catena del freddo, 18°C / tiefgekühlt/tiefgefroren, Kühlkette, 18°C</t>
  </si>
  <si>
    <t>G = consegna giornaliera (esclusa domenica) / tägliche Lieferung (außer sonntags)
T = trisettimanale / dreimal pro Woche
B = bisettimanale / zweimal pro Woche
S = settimanale / wöchentlich</t>
  </si>
  <si>
    <t>kg = kg; lt = litro / Liter; pz = pezzo / Stück</t>
  </si>
  <si>
    <t>Tortellini mit Sahne und Schinken</t>
  </si>
  <si>
    <t>Teigtaschen mit Frischkäse- und Kräuterfüllung</t>
  </si>
  <si>
    <t>Himbeeren</t>
  </si>
  <si>
    <t>Waldfrüchte</t>
  </si>
  <si>
    <t>Erdbeeren</t>
  </si>
  <si>
    <t>Zucchinischeiben</t>
  </si>
  <si>
    <t>Spinat - in Würfeln</t>
  </si>
  <si>
    <t>Erbsen, extrafein, tiefgekühlt</t>
  </si>
  <si>
    <t>Kartoffel-Würfel</t>
  </si>
  <si>
    <t>Champignons, geschnitten</t>
  </si>
  <si>
    <t>Grüne Bohnen, superfein</t>
  </si>
  <si>
    <t>Blumenkohlröschen</t>
  </si>
  <si>
    <t>Karottenscheiben</t>
  </si>
  <si>
    <t>Brokkoliröschen</t>
  </si>
  <si>
    <t>Blattmangold</t>
  </si>
  <si>
    <t>Ravioli mit Spinat-Ricotta-Füllung</t>
  </si>
  <si>
    <t>Blätterteig</t>
  </si>
  <si>
    <t xml:space="preserve">vorgekochte Eierteigpasta </t>
  </si>
  <si>
    <t xml:space="preserve">Kartoffelgnocchi </t>
  </si>
  <si>
    <r>
      <t>Spinatsp</t>
    </r>
    <r>
      <rPr>
        <sz val="8"/>
        <color indexed="8"/>
        <rFont val="Arial"/>
        <family val="2"/>
      </rPr>
      <t>ä</t>
    </r>
    <r>
      <rPr>
        <sz val="8"/>
        <color indexed="8"/>
        <rFont val="Arial"/>
        <family val="2"/>
      </rPr>
      <t>tzle</t>
    </r>
  </si>
  <si>
    <r>
      <t>Gnocchetti di spinaci "Sp</t>
    </r>
    <r>
      <rPr>
        <sz val="8"/>
        <color indexed="8"/>
        <rFont val="Arial"/>
        <family val="2"/>
      </rPr>
      <t>ä</t>
    </r>
    <r>
      <rPr>
        <sz val="8"/>
        <color indexed="8"/>
        <rFont val="Arial"/>
        <family val="2"/>
      </rPr>
      <t>tzle"</t>
    </r>
  </si>
  <si>
    <t>Eierspätzle</t>
  </si>
  <si>
    <t>Wassereis</t>
  </si>
  <si>
    <t>Eis (Vanille, Kakao, Zitrone, Erdbeere und Schokolade)</t>
  </si>
  <si>
    <r>
      <t>Kastanien gesch</t>
    </r>
    <r>
      <rPr>
        <sz val="8"/>
        <color indexed="8"/>
        <rFont val="Arial"/>
        <family val="2"/>
      </rPr>
      <t>ä</t>
    </r>
    <r>
      <rPr>
        <sz val="8"/>
        <color indexed="8"/>
        <rFont val="Arial"/>
        <family val="2"/>
      </rPr>
      <t>lt</t>
    </r>
  </si>
  <si>
    <t>Schwarzbeeren</t>
  </si>
  <si>
    <t>Zucchini in Scheiben</t>
  </si>
  <si>
    <r>
      <t>Mischgem</t>
    </r>
    <r>
      <rPr>
        <sz val="8"/>
        <color indexed="8"/>
        <rFont val="Arial"/>
        <family val="2"/>
      </rPr>
      <t>ü</t>
    </r>
    <r>
      <rPr>
        <sz val="8"/>
        <color indexed="8"/>
        <rFont val="Arial"/>
        <family val="2"/>
      </rPr>
      <t>se (Karotten, Blumenkohl, Brokkoli)</t>
    </r>
  </si>
  <si>
    <t>Gemüse für Oliviersalat</t>
  </si>
  <si>
    <t>Spinat in Blättern</t>
  </si>
  <si>
    <r>
      <t>Sellerieknolle-W</t>
    </r>
    <r>
      <rPr>
        <sz val="8"/>
        <rFont val="Arial"/>
        <family val="2"/>
      </rPr>
      <t>ü</t>
    </r>
    <r>
      <rPr>
        <sz val="8"/>
        <rFont val="Arial"/>
        <family val="2"/>
      </rPr>
      <t>rfel 10x10 mm</t>
    </r>
  </si>
  <si>
    <t>Schwarzwurzel</t>
  </si>
  <si>
    <t>Petersilie gehackt</t>
  </si>
  <si>
    <t>Erbsen</t>
  </si>
  <si>
    <t>vorfrittierte Kartoffel-Sticks</t>
  </si>
  <si>
    <t>Prinzess-Kartoffeln</t>
  </si>
  <si>
    <t>Kartoffelspalten</t>
  </si>
  <si>
    <t xml:space="preserve">Kartoffelscheiben </t>
  </si>
  <si>
    <t>Gemüsesuppe, mindestens 10 Gemüsesorten</t>
  </si>
  <si>
    <t>Steinpilze, geschnitten</t>
  </si>
  <si>
    <r>
      <t xml:space="preserve"> "R</t>
    </r>
    <r>
      <rPr>
        <sz val="8"/>
        <color indexed="8"/>
        <rFont val="Arial"/>
        <family val="2"/>
      </rPr>
      <t>ö</t>
    </r>
    <r>
      <rPr>
        <sz val="8"/>
        <color indexed="8"/>
        <rFont val="Arial"/>
        <family val="2"/>
      </rPr>
      <t>sti" aus grob geraspettelten Kartoffeln</t>
    </r>
  </si>
  <si>
    <t>Fenchel, in Viertel</t>
  </si>
  <si>
    <t xml:space="preserve">Grüne Bohnen, superfein </t>
  </si>
  <si>
    <r>
      <t xml:space="preserve">Kartoffelkroketten rund mit Mandelsplittern </t>
    </r>
    <r>
      <rPr>
        <sz val="8"/>
        <color indexed="8"/>
        <rFont val="Arial"/>
        <family val="2"/>
      </rPr>
      <t>ü</t>
    </r>
    <r>
      <rPr>
        <sz val="8"/>
        <color indexed="8"/>
        <rFont val="Arial"/>
        <family val="2"/>
      </rPr>
      <t>berzogen</t>
    </r>
  </si>
  <si>
    <t>Kartoffelkroketten, lang</t>
  </si>
  <si>
    <t>Rosenkohl</t>
  </si>
  <si>
    <t>Frühkarotten</t>
  </si>
  <si>
    <t>Karottenscheiben, Scheiben mit gleichmäßiger, einheitlicher Größe und Dicke, Durchmesser 20 bis 40 mm, Dicke 6,4 mm</t>
  </si>
  <si>
    <t>ganze Artischockenherzen</t>
  </si>
  <si>
    <t>Brokkoli IQF</t>
  </si>
  <si>
    <t>Mangold</t>
  </si>
  <si>
    <t>Spargelspitzen grün</t>
  </si>
  <si>
    <r>
      <t>gr</t>
    </r>
    <r>
      <rPr>
        <sz val="8"/>
        <rFont val="Arial"/>
        <family val="2"/>
      </rPr>
      <t>ü</t>
    </r>
    <r>
      <rPr>
        <sz val="8"/>
        <rFont val="Arial"/>
        <family val="2"/>
      </rPr>
      <t>ne Spargeln</t>
    </r>
  </si>
  <si>
    <r>
      <t>Spargelspitzen wei</t>
    </r>
    <r>
      <rPr>
        <sz val="8"/>
        <rFont val="Arial"/>
        <family val="2"/>
      </rPr>
      <t>β</t>
    </r>
  </si>
  <si>
    <r>
      <t>Wei</t>
    </r>
    <r>
      <rPr>
        <sz val="8"/>
        <rFont val="Arial"/>
        <family val="2"/>
      </rPr>
      <t>β</t>
    </r>
    <r>
      <rPr>
        <sz val="8"/>
        <rFont val="Arial"/>
        <family val="2"/>
      </rPr>
      <t>e Spargeln</t>
    </r>
  </si>
  <si>
    <t>Ravioli mit Radicchiofüllung</t>
  </si>
  <si>
    <t>"Schlutzkrapfen"</t>
  </si>
  <si>
    <t>Ricotta-Tortelloni</t>
  </si>
  <si>
    <t>Kartoffel-Tortelloni mit Ricotta-Spinat-Füllung</t>
  </si>
  <si>
    <t>Kartoffelteigtaschen mit Ricotta-Spinat-Füllung</t>
  </si>
  <si>
    <r>
      <t>Tortellini mit Fleischf</t>
    </r>
    <r>
      <rPr>
        <sz val="8"/>
        <color indexed="8"/>
        <rFont val="Arial"/>
        <family val="2"/>
      </rPr>
      <t>ü</t>
    </r>
    <r>
      <rPr>
        <sz val="8"/>
        <color indexed="8"/>
        <rFont val="Arial"/>
        <family val="2"/>
      </rPr>
      <t>llung</t>
    </r>
  </si>
  <si>
    <t>Tirtlen Kraut</t>
  </si>
  <si>
    <t>Tirtlen Spinat</t>
  </si>
  <si>
    <t>Warenklasse</t>
  </si>
  <si>
    <t xml:space="preserve">Totale </t>
  </si>
  <si>
    <t>Basilico tritato</t>
  </si>
  <si>
    <t>Zerstoßenes Basilikum</t>
  </si>
  <si>
    <t>Misto carota/sedano/cipolla tritati</t>
  </si>
  <si>
    <t>Mischung aus tiefgekühlte zerkleinerte Karotte/Sellerie/Zwiebel</t>
  </si>
  <si>
    <t>Cipolline borettane</t>
  </si>
  <si>
    <t>Perlzwiebeln</t>
  </si>
  <si>
    <t xml:space="preserve">Fondi di carciofi </t>
  </si>
  <si>
    <t>Artischocken Blütenböden</t>
  </si>
  <si>
    <t xml:space="preserve">Funghi misti </t>
  </si>
  <si>
    <t>Gemischten Pilze</t>
  </si>
  <si>
    <t>PRODOTTI SURGELATI - CARNE/ TIEFKÜHLPRODUKTE -  CARNE</t>
  </si>
  <si>
    <t>Coscia di cervo</t>
  </si>
  <si>
    <t>Hirschkeule</t>
  </si>
  <si>
    <t>Gelati monoporzione in coppetta da 50 g - gusti misti</t>
  </si>
  <si>
    <t>Eis, verschiedenen Sorten, in Becher zu einer Porzion zu 50 g</t>
  </si>
  <si>
    <t>Tartufi 100 g</t>
  </si>
  <si>
    <t>Trüffel 100 g</t>
  </si>
  <si>
    <t>PRODOTTI SURGELATI - DOLCI/TIEFKÜHLPRODUKTE SÜSSWAREN</t>
  </si>
  <si>
    <t>Mini krapfen, confettura albicocche</t>
  </si>
  <si>
    <t>Mini-krapfen, Aprikosenkonfitüre</t>
  </si>
  <si>
    <t>Torte surgelate a lunga conservazione</t>
  </si>
  <si>
    <t>Tiefgekühlte Torten mit Langzeithaltbarkeit</t>
  </si>
  <si>
    <t>PRODOTTI SURGELATI SENZA LATTOSIO/ TIEFKÜHLPRODUKTE - LAKTOSENFREI</t>
  </si>
  <si>
    <t>Gelato, in  coppetta, vaniglia/cacao</t>
  </si>
  <si>
    <t>Eis, Becher, Vanille/Kakao</t>
  </si>
  <si>
    <t>g</t>
  </si>
  <si>
    <t>IC_S</t>
  </si>
  <si>
    <t>Altri2</t>
  </si>
  <si>
    <t>X</t>
  </si>
  <si>
    <t>prezzi_nuovi</t>
  </si>
  <si>
    <t>Patate Parisienne</t>
  </si>
  <si>
    <t>Parisienne-Kartoffeln</t>
  </si>
  <si>
    <t>A.S.S.B</t>
  </si>
  <si>
    <r>
      <t>ASSB_P</t>
    </r>
    <r>
      <rPr>
        <b/>
        <sz val="10"/>
        <color indexed="10"/>
        <rFont val="Arial"/>
        <family val="2"/>
      </rPr>
      <t xml:space="preserve">
</t>
    </r>
  </si>
  <si>
    <t xml:space="preserve">Intercenter_2016_nov_2017 </t>
  </si>
  <si>
    <t>Vec. Conv. 2013</t>
  </si>
  <si>
    <t>Macrocategoria</t>
  </si>
  <si>
    <t>Codice ACP</t>
  </si>
  <si>
    <t>Prezzi di riferimento</t>
  </si>
  <si>
    <t>FontePrezzo</t>
  </si>
  <si>
    <t>3_1_1</t>
  </si>
  <si>
    <t>ASSB</t>
  </si>
  <si>
    <t>3_1_2</t>
  </si>
  <si>
    <t>Intercenter</t>
  </si>
  <si>
    <t>3_1_4</t>
  </si>
  <si>
    <t>3_1_5</t>
  </si>
  <si>
    <t>3_1_6</t>
  </si>
  <si>
    <t>3_1_7</t>
  </si>
  <si>
    <t>ALTRI</t>
  </si>
  <si>
    <t>3_1_8</t>
  </si>
  <si>
    <t>3_1_9</t>
  </si>
  <si>
    <t>Prezzi nuovi</t>
  </si>
  <si>
    <t>3_1_10</t>
  </si>
  <si>
    <t>No prezzo</t>
  </si>
  <si>
    <t>3_1_14</t>
  </si>
  <si>
    <t>3_1_16</t>
  </si>
  <si>
    <t>3_1_17</t>
  </si>
  <si>
    <t>ACP 2013</t>
  </si>
  <si>
    <t>3_1_18</t>
  </si>
  <si>
    <t>3_1_19</t>
  </si>
  <si>
    <t>3_1_20</t>
  </si>
  <si>
    <t>3_2_22</t>
  </si>
  <si>
    <t>3_2_23</t>
  </si>
  <si>
    <t>3_2_24</t>
  </si>
  <si>
    <t>3_2_25</t>
  </si>
  <si>
    <t>3_2_26</t>
  </si>
  <si>
    <t>3_2_27</t>
  </si>
  <si>
    <t>3_2_28</t>
  </si>
  <si>
    <t>3_2_29</t>
  </si>
  <si>
    <t>3_2_30</t>
  </si>
  <si>
    <t>3_2_31</t>
  </si>
  <si>
    <t>3_2_32</t>
  </si>
  <si>
    <t>3_2_33</t>
  </si>
  <si>
    <t>3_2_34</t>
  </si>
  <si>
    <t>3_2_35</t>
  </si>
  <si>
    <t>3_2_36</t>
  </si>
  <si>
    <t>3_2_37</t>
  </si>
  <si>
    <t>3_2_38</t>
  </si>
  <si>
    <t>3_2_39</t>
  </si>
  <si>
    <t>3_2_41</t>
  </si>
  <si>
    <t>3_2_42</t>
  </si>
  <si>
    <t>3_2_43</t>
  </si>
  <si>
    <t>3_2_44</t>
  </si>
  <si>
    <t>3_2_45</t>
  </si>
  <si>
    <t>3_2_46</t>
  </si>
  <si>
    <t>3_2_47</t>
  </si>
  <si>
    <t>3_2_48</t>
  </si>
  <si>
    <t>3_2_49</t>
  </si>
  <si>
    <t>3_2_50</t>
  </si>
  <si>
    <t>3_2_51</t>
  </si>
  <si>
    <t>3_2_52</t>
  </si>
  <si>
    <t>3_2_54</t>
  </si>
  <si>
    <t>3_2_55</t>
  </si>
  <si>
    <t>3_2_56</t>
  </si>
  <si>
    <t>3_2_57</t>
  </si>
  <si>
    <t>3_2_58</t>
  </si>
  <si>
    <t>3_2_59</t>
  </si>
  <si>
    <t>3_2_60</t>
  </si>
  <si>
    <t>3_2_61</t>
  </si>
  <si>
    <t>3_3_62</t>
  </si>
  <si>
    <t>3_4_63</t>
  </si>
  <si>
    <t>3_4_64</t>
  </si>
  <si>
    <t>3_4_65</t>
  </si>
  <si>
    <t>3_4_66</t>
  </si>
  <si>
    <t>3_4_67</t>
  </si>
  <si>
    <t>3_5_68</t>
  </si>
  <si>
    <t>3_5_69</t>
  </si>
  <si>
    <t>3_5_70</t>
  </si>
  <si>
    <t>3_5_71</t>
  </si>
  <si>
    <t>3_5_72</t>
  </si>
  <si>
    <t>3_6_73</t>
  </si>
  <si>
    <t>3_6_74</t>
  </si>
  <si>
    <t>3_7_75</t>
  </si>
  <si>
    <t>3_7_76</t>
  </si>
  <si>
    <t>3_7_77</t>
  </si>
  <si>
    <t>3_7_78</t>
  </si>
  <si>
    <t>3_7_79</t>
  </si>
  <si>
    <t>3_7_80</t>
  </si>
  <si>
    <t>3_7_81</t>
  </si>
  <si>
    <t>3_7_82</t>
  </si>
  <si>
    <t>3_7_83</t>
  </si>
  <si>
    <t>3_7_84</t>
  </si>
  <si>
    <t>3_7_85</t>
  </si>
  <si>
    <t>3_7_86</t>
  </si>
  <si>
    <t>3_7_87</t>
  </si>
  <si>
    <t>3_7_88</t>
  </si>
  <si>
    <t>3_7_89</t>
  </si>
  <si>
    <t>3_7_90</t>
  </si>
  <si>
    <t>3_8_95</t>
  </si>
  <si>
    <t>3_8_96</t>
  </si>
  <si>
    <t>3_8_97</t>
  </si>
  <si>
    <t>3_9_98</t>
  </si>
  <si>
    <t xml:space="preserve">LOTTO 3  PRODOTTI SURGELATI 
LOS  3     TIEFKÜHLPRODUKTE 
</t>
  </si>
  <si>
    <t>Codice ACP /
AOV Kodex</t>
  </si>
  <si>
    <t>QUANTITÀ INDICATIVA
Fabbisogno indicativo al kg o al pezzo, se specificato /
INDIKATIVE MENGE
indikativer Bedarf pro Stück oder kg wenn angegeben</t>
  </si>
  <si>
    <t>PREZZO A BASE D’ASTA IVA esclusa € per unità di misura
AUSSCHREIBUNGSPREIS ohne Mwst. € pro Maßeinheit</t>
  </si>
  <si>
    <t>7_1_1</t>
  </si>
  <si>
    <t xml:space="preserve">Filetti di platessa </t>
  </si>
  <si>
    <t xml:space="preserve">Schollenfilets </t>
  </si>
  <si>
    <t>7_1_2</t>
  </si>
  <si>
    <t xml:space="preserve">Tranci di pesce spada </t>
  </si>
  <si>
    <t>Schwertfischscheiben</t>
  </si>
  <si>
    <t>7_1_3</t>
  </si>
  <si>
    <t>Pesce spada a fette</t>
  </si>
  <si>
    <t xml:space="preserve">Schwertfischscheiben </t>
  </si>
  <si>
    <t>KG</t>
  </si>
  <si>
    <t>7_1_4</t>
  </si>
  <si>
    <t>Spigola a filetti</t>
  </si>
  <si>
    <t>Seebarschfilet</t>
  </si>
  <si>
    <t>7_1_5</t>
  </si>
  <si>
    <t>Filetti di pangasio</t>
  </si>
  <si>
    <t>Pangasiusfilet</t>
  </si>
  <si>
    <t>7_1_6</t>
  </si>
  <si>
    <t xml:space="preserve">Filetti di merluzzo </t>
  </si>
  <si>
    <t>Kabeljaufilet</t>
  </si>
  <si>
    <t>7_1_7</t>
  </si>
  <si>
    <t xml:space="preserve">Bastoncini di pesce di merluzzo </t>
  </si>
  <si>
    <t>Fischstäbchen vom Kabeljau</t>
  </si>
  <si>
    <t>7_1_8</t>
  </si>
  <si>
    <t>Merluzzo in tronchetto</t>
  </si>
  <si>
    <t>Kabeljautranche</t>
  </si>
  <si>
    <t>7_1_9</t>
  </si>
  <si>
    <t>Filetto di salmone</t>
  </si>
  <si>
    <t>Lachsfilets</t>
  </si>
  <si>
    <t>7_1_10</t>
  </si>
  <si>
    <t xml:space="preserve">Filetti di ippoglosso </t>
  </si>
  <si>
    <t xml:space="preserve">Heilbuttfilets </t>
  </si>
  <si>
    <t>7_1_11</t>
  </si>
  <si>
    <t>Gamberetti, sgusciati, cotti, 100/200, surgelati</t>
  </si>
  <si>
    <t>Krabben, gegart, geschält, 100/200, tiefgekühlt</t>
  </si>
  <si>
    <t>7_1_12</t>
  </si>
  <si>
    <t>Seppie, crude, pulite, 20/40, surgelate</t>
  </si>
  <si>
    <t>Tintenfisch, roh, gesäubert, 20/40, tiefgekühlt</t>
  </si>
  <si>
    <t>7_1_13</t>
  </si>
  <si>
    <t xml:space="preserve">Fettuccine di seppia </t>
  </si>
  <si>
    <t>Tintenfischstreifen</t>
  </si>
  <si>
    <t>7_1_14</t>
  </si>
  <si>
    <t>Vongole sgusciate surgelate IQF</t>
  </si>
  <si>
    <t>Venusmuscheln geschält, tiefgekühlt, IQF</t>
  </si>
  <si>
    <t>7_1_15</t>
  </si>
  <si>
    <t>Insalata di mare mista senza surimi (cozze, calamari, vongole, code di gamberi o gamberetti), IQF, max glassatura 15%</t>
  </si>
  <si>
    <t>Fischsalat gemischt ohne Surimi (Miesmuscheln, Tintenfisch, Venusmuscheln, Garnelen), IQF, Glasur max. 15%</t>
  </si>
  <si>
    <t>7_1_16</t>
  </si>
  <si>
    <t>Polpi puliti 500/1.000 g IQF</t>
  </si>
  <si>
    <t>Krake, gesäubert, 500/1.000 g IQF</t>
  </si>
  <si>
    <t>7_1_18</t>
  </si>
  <si>
    <t>Filetti di trota salmonata (salmo trutta), IQF, provenienza Italia, eviscerato, senza pinne e spine, scodato, taglio a filetto, max glassatura 10%, 100/180 g</t>
  </si>
  <si>
    <t>Lachsforellenfilets (Salmo trutta), IQF, Herkunft Italien, ausgenommen, ohne Schwanz, Flossen und Gräten, filetiert, max. Glasierung 10%, 100/180 g</t>
  </si>
  <si>
    <t>7_1_19</t>
  </si>
  <si>
    <t>Filetto di scorfano (sebastes marinus), IQF,  provenienza Atlantico (FAO 27) ),  toelettato e privato delle lische (spine) delle cartilagini, eventualmente con pelle,  max glassatura 10%, 150/200 g</t>
  </si>
  <si>
    <t xml:space="preserve">Rotbarsch/Goldbarsch-filet (sebastes marinus), IQF Herkunft Atlantik (FAO 27),   gereinigt und von Gräten  und Knorpeln  befreit, eventuell mit Haut, Glasierung max. 10%,  150/200 g </t>
  </si>
  <si>
    <t>7_1_20</t>
  </si>
  <si>
    <t>Filetto di pesce persico (lates niloticus), IQF, provenienza nazionale o estera (anche da acquacoltura),  toelettato e privato delle lische (spine) delle cartilagini e della pelle, glassatura 10%, 150/400 g</t>
  </si>
  <si>
    <t xml:space="preserve">Nilbarschfilet (lates niloticus), IQF,  Herkunft Inland oder Ausland (auch aus Fischzucht), gereinigt und von Gräten, Haut und Knorpeln befreit, Glasierung max. 10%, 150/400 g </t>
  </si>
  <si>
    <t>7_1_21</t>
  </si>
  <si>
    <t>Filetto di cernia (acanthistus brasilianus), IQF provenienza Atlantico (FAO 41), toilettato preferibilmente con la pelle, glassatura max 10%, 180/500 g</t>
  </si>
  <si>
    <t>Zackenbarschfilet (acanthistius brasilianus), IQF Herkunft  Atlantik (FAO 41), gesäubert und vorzugsweise mit Haut, Glasierung max. 10%, 180/500 g</t>
  </si>
  <si>
    <t>7_1_23</t>
  </si>
  <si>
    <t>Filetto di pesce San Pietro (zeus faber), provenienza nazionale, estero, filetto spellato, confezionato singolarmente, senza pinne e spine, privo di corpi estranei, pulito, sviscerato,  glassatura max 10%, 500/1000 g</t>
  </si>
  <si>
    <t>Petersfisch-Filet (zues faber),Herkunft national, Ausland, einzeln verpackte, enthäutete Filets, ohne Gräten und ohne Flossen, frei von Fremdkörpern, gesäubert, ausgenommen, Glasierung max. 10%, 500/1000 g</t>
  </si>
  <si>
    <t>7_1_24</t>
  </si>
  <si>
    <t>Coda di rospo (lhopus budegassa), IQF, provenienza nazionale o estera, con pelle e decapitate, max glassatura 10%,  1000/1500 g</t>
  </si>
  <si>
    <t>Seeteufel (lhopus budegassa), IQF, Herkunft Inland oder Ausland , mit Haut aber ohne Kopf, max. Glasierung 10%, 1000/1500 g</t>
  </si>
  <si>
    <t>7_1_25</t>
  </si>
  <si>
    <t>Calamari puliti U 10 (loligo vulgaris), IQF</t>
  </si>
  <si>
    <t>Gereinigte  Kalmare (loligo vulgaris), IQF</t>
  </si>
  <si>
    <t>7_1_26</t>
  </si>
  <si>
    <t>Anelli di totano (totarodes sagittatus e/o
illex argentinus), IQF</t>
  </si>
  <si>
    <t>Tintenfischringe (totarodes sagittatus e/o
illex argentinus), IQF</t>
  </si>
  <si>
    <t>7_1_27</t>
  </si>
  <si>
    <t xml:space="preserve">Polipetti puliti 20/60 (eledone cirrhosa) </t>
  </si>
  <si>
    <t xml:space="preserve">Gereinigte Zirrenkraken 20/60 (eledone cirrhosa) </t>
  </si>
  <si>
    <t>7_1_28</t>
  </si>
  <si>
    <t>Gamberi senza testa con guscio,  30/40, surgelati</t>
  </si>
  <si>
    <t>Garnelen ohne Kopf mit Schale, 30/40, tiefgekühlt</t>
  </si>
  <si>
    <t>7_1_30</t>
  </si>
  <si>
    <t>Cozze sgusciate precotte (mytilus
gallo provincialis), provenienza Mediterraneo</t>
  </si>
  <si>
    <t>Vorgekochte, entschalte Miesmuscheln  (mytilus
gallo provincialis), Herkunft Mittelmeer</t>
  </si>
  <si>
    <t>PRODOTTI SURGELATI PESCE/ TIEFKÜHLPRODUKTE FISCH</t>
  </si>
  <si>
    <t>ALLEGATO C1 - MODELLO PER L'OFFERTA ECONOMICA 
ANLAGE C1 - FORMULAR FÜR DAS PREISANGEBOT</t>
  </si>
  <si>
    <t>PREZZO OFFERTO 
IVA esclusa (in cifre)
€ per unità di misura
ANGEBOTENER PREIS
ohne MwSt. (in Ziffern)
€ pro Maßeinheit</t>
  </si>
  <si>
    <t>PREZZO OFFERTO 
IVA esclusa (in cifre)
€ per QUANTITÀ INDICATIVA
ANGEBOTENER PREIS
ohne MwSt. (in Ziffern)
€ pro INDIKATIVE MENGE</t>
  </si>
  <si>
    <t>IN CIFRE
IN ZIFFERN</t>
  </si>
  <si>
    <t>IN LETTERE
IN BUCHSTABEN</t>
  </si>
  <si>
    <t>IMPORTO COMPLESSIVO
GESAMTSUMME</t>
  </si>
  <si>
    <t>COSTI DELLA SICUREZZA
SICHERHEITSKOSTEN
(art. 87 comma/Abs. 4 D.Lgs./GvD 163/2006)</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</si>
</sst>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 &quot;€&quot;"/>
    <numFmt numFmtId="183" formatCode="&quot;Ja&quot;;&quot;Ja&quot;;&quot;Nein&quot;"/>
    <numFmt numFmtId="184" formatCode="&quot;Wahr&quot;;&quot;Wahr&quot;;&quot;Falsch&quot;"/>
    <numFmt numFmtId="185" formatCode="&quot;Ein&quot;;&quot;Ein&quot;;&quot;Aus&quot;"/>
    <numFmt numFmtId="186" formatCode="[$€-2]\ #,##0.00_);[Red]\([$€-2]\ #,##0.00\)"/>
    <numFmt numFmtId="187" formatCode="_-* #,##0.000\ _€_-;\-* #,##0.000\ _€_-;_-* &quot;-&quot;??\ _€_-;_-@_-"/>
    <numFmt numFmtId="188" formatCode="_-* #,##0.0\ _€_-;\-* #,##0.0\ _€_-;_-* &quot;-&quot;??\ _€_-;_-@_-"/>
    <numFmt numFmtId="189" formatCode="#,##0.0"/>
    <numFmt numFmtId="190" formatCode="#,##0.00\ _€"/>
    <numFmt numFmtId="191" formatCode="_-* #,##0.00\ _€_-;\-* #,##0.00\ _€_-;_-* \-??\ _€_-;_-@_-"/>
    <numFmt numFmtId="192" formatCode="_-* #,##0.00000\ _€_-;\-* #,##0.00000\ _€_-;_-* \-??\ _€_-;_-@_-"/>
    <numFmt numFmtId="193" formatCode="_-* #,##0.0000\ _€_-;\-* #,##0.0000\ _€_-;_-* \-??\ _€_-;_-@_-"/>
    <numFmt numFmtId="194" formatCode="#,##0.00&quot; €&quot;"/>
    <numFmt numFmtId="195" formatCode="#.0#############E+###"/>
    <numFmt numFmtId="196" formatCode="_-&quot;€ &quot;* #,##0.00_-;&quot;-€ &quot;* #,##0.00_-;_-&quot;€ &quot;* \-??_-;_-@_-"/>
    <numFmt numFmtId="197" formatCode="_-* #,##0\ _€_-;\-* #,##0\ _€_-;_-* \-??\ _€_-;_-@_-"/>
    <numFmt numFmtId="198" formatCode="###0.00"/>
    <numFmt numFmtId="199" formatCode="_-[$€-410]\ * #,##0.00_-;\-[$€-410]\ * #,##0.00_-;_-[$€-410]\ * &quot;-&quot;??_-;_-@_-"/>
  </numFmts>
  <fonts count="60">
    <font>
      <sz val="11"/>
      <color indexed="8"/>
      <name val="Calibri"/>
      <family val="2"/>
    </font>
    <font>
      <b/>
      <sz val="8"/>
      <color indexed="8"/>
      <name val="Arial"/>
      <family val="2"/>
    </font>
    <font>
      <sz val="8"/>
      <color indexed="8"/>
      <name val="Arial"/>
      <family val="2"/>
    </font>
    <font>
      <sz val="8"/>
      <name val="Arial"/>
      <family val="2"/>
    </font>
    <font>
      <b/>
      <sz val="8"/>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4"/>
      <name val="Calibri"/>
      <family val="2"/>
    </font>
    <font>
      <sz val="10"/>
      <color indexed="8"/>
      <name val="Arial"/>
      <family val="2"/>
    </font>
    <font>
      <b/>
      <sz val="10"/>
      <name val="Arial"/>
      <family val="2"/>
    </font>
    <font>
      <sz val="9"/>
      <name val="Tahoma"/>
      <family val="2"/>
    </font>
    <font>
      <b/>
      <sz val="9"/>
      <name val="Tahoma"/>
      <family val="2"/>
    </font>
    <font>
      <b/>
      <sz val="11"/>
      <color indexed="8"/>
      <name val="Calibri"/>
      <family val="2"/>
    </font>
    <font>
      <sz val="9"/>
      <color indexed="8"/>
      <name val="Calibri"/>
      <family val="2"/>
    </font>
    <font>
      <sz val="10"/>
      <name val="Arial"/>
      <family val="2"/>
    </font>
    <font>
      <b/>
      <sz val="10"/>
      <color indexed="10"/>
      <name val="Arial"/>
      <family val="2"/>
    </font>
    <font>
      <b/>
      <sz val="8"/>
      <color indexed="63"/>
      <name val="Tahoma"/>
      <family val="2"/>
    </font>
    <font>
      <b/>
      <sz val="8"/>
      <color indexed="8"/>
      <name val="Tahoma"/>
      <family val="2"/>
    </font>
    <font>
      <sz val="8"/>
      <color indexed="63"/>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color indexed="9"/>
      <name val="Arial"/>
      <family val="2"/>
    </font>
    <font>
      <sz val="8"/>
      <color indexed="10"/>
      <name val="Arial"/>
      <family val="2"/>
    </font>
    <font>
      <b/>
      <sz val="12"/>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0"/>
      <name val="Arial"/>
      <family val="2"/>
    </font>
    <font>
      <sz val="8"/>
      <color rgb="FFFF0000"/>
      <name val="Arial"/>
      <family val="2"/>
    </font>
    <font>
      <b/>
      <sz val="8"/>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6"/>
        <bgColor indexed="64"/>
      </patternFill>
    </fill>
    <fill>
      <patternFill patternType="solid">
        <fgColor rgb="FFCCFFCC"/>
        <bgColor indexed="64"/>
      </patternFill>
    </fill>
    <fill>
      <patternFill patternType="solid">
        <fgColor theme="9" tint="0.39998000860214233"/>
        <bgColor indexed="64"/>
      </patternFill>
    </fill>
    <fill>
      <patternFill patternType="solid">
        <fgColor theme="7" tint="0.7999799847602844"/>
        <bgColor indexed="64"/>
      </patternFill>
    </fill>
    <fill>
      <patternFill patternType="solid">
        <fgColor indexed="42"/>
        <bgColor indexed="64"/>
      </patternFill>
    </fill>
    <fill>
      <patternFill patternType="solid">
        <fgColor indexed="10"/>
        <bgColor indexed="64"/>
      </patternFill>
    </fill>
    <fill>
      <patternFill patternType="solid">
        <fgColor rgb="FFFF0000"/>
        <bgColor indexed="64"/>
      </patternFill>
    </fill>
    <fill>
      <patternFill patternType="solid">
        <fgColor rgb="FFFFFF00"/>
        <bgColor indexed="64"/>
      </patternFill>
    </fill>
    <fill>
      <patternFill patternType="solid">
        <fgColor indexed="9"/>
        <bgColor indexed="64"/>
      </patternFill>
    </fill>
    <fill>
      <patternFill patternType="solid">
        <fgColor indexed="4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42"/>
      </left>
      <right style="thin">
        <color indexed="42"/>
      </right>
      <top style="thin">
        <color indexed="42"/>
      </top>
      <bottom style="thin">
        <color indexed="42"/>
      </bottom>
    </border>
    <border>
      <left>
        <color indexed="8"/>
      </left>
      <right>
        <color indexed="8"/>
      </right>
      <top style="thin">
        <color indexed="42"/>
      </top>
      <bottom style="thin">
        <color indexed="42"/>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color indexed="42"/>
      </right>
      <top style="thin">
        <color indexed="42"/>
      </top>
      <bottom style="thin">
        <color indexed="42"/>
      </bottom>
    </border>
    <border>
      <left style="thin"/>
      <right>
        <color indexed="63"/>
      </right>
      <top style="thin"/>
      <bottom>
        <color indexed="63"/>
      </bottom>
    </border>
    <border>
      <left style="thin">
        <color indexed="8"/>
      </left>
      <right style="thin">
        <color indexed="8"/>
      </right>
      <top style="thin">
        <color indexed="8"/>
      </top>
      <bottom>
        <color indexed="63"/>
      </bottom>
    </border>
    <border>
      <left style="thin">
        <color indexed="42"/>
      </left>
      <right style="thin">
        <color indexed="42"/>
      </right>
      <top style="thin">
        <color indexed="42"/>
      </top>
      <bottom>
        <color indexed="63"/>
      </bottom>
    </border>
    <border>
      <left style="thin">
        <color indexed="8"/>
      </left>
      <right>
        <color indexed="63"/>
      </right>
      <top>
        <color indexed="63"/>
      </top>
      <bottom style="thin">
        <color indexed="8"/>
      </bottom>
    </border>
    <border>
      <left style="thin">
        <color indexed="42"/>
      </left>
      <right style="thin">
        <color indexed="42"/>
      </right>
      <top>
        <color indexed="63"/>
      </top>
      <bottom style="thin">
        <color indexed="42"/>
      </bottom>
    </border>
    <border>
      <left style="thin">
        <color indexed="8"/>
      </left>
      <right style="thin">
        <color indexed="8"/>
      </right>
      <top>
        <color indexed="63"/>
      </top>
      <bottom>
        <color indexed="63"/>
      </bottom>
    </border>
    <border>
      <left style="thin">
        <color indexed="42"/>
      </left>
      <right style="thin">
        <color indexed="42"/>
      </right>
      <top>
        <color indexed="63"/>
      </top>
      <bottom>
        <color indexed="63"/>
      </bottom>
    </border>
    <border>
      <left>
        <color indexed="8"/>
      </left>
      <right>
        <color indexed="8"/>
      </right>
      <top style="thin">
        <color indexed="42"/>
      </top>
      <bottom>
        <color indexed="63"/>
      </bottom>
    </border>
    <border>
      <left style="medium"/>
      <right style="medium"/>
      <top style="medium"/>
      <bottom style="medium"/>
    </border>
    <border>
      <left style="thin">
        <color indexed="42"/>
      </left>
      <right>
        <color indexed="63"/>
      </right>
      <top style="thin">
        <color indexed="42"/>
      </top>
      <bottom style="thin">
        <color indexed="42"/>
      </bottom>
    </border>
    <border>
      <left>
        <color indexed="63"/>
      </left>
      <right>
        <color indexed="63"/>
      </right>
      <top style="medium"/>
      <bottom style="medium"/>
    </border>
    <border>
      <left style="medium"/>
      <right>
        <color indexed="63"/>
      </right>
      <top style="medium"/>
      <bottom style="mediu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medium"/>
      <right>
        <color indexed="63"/>
      </right>
      <top>
        <color indexed="63"/>
      </top>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dashDotDot"/>
      <right>
        <color indexed="63"/>
      </right>
      <top style="thin"/>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19" borderId="1" applyNumberFormat="0" applyAlignment="0" applyProtection="0"/>
    <xf numFmtId="0" fontId="43" fillId="0" borderId="2" applyNumberFormat="0" applyFill="0" applyAlignment="0" applyProtection="0"/>
    <xf numFmtId="0" fontId="44" fillId="20"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170" fontId="0" fillId="0" borderId="0" applyFont="0" applyFill="0" applyBorder="0" applyAlignment="0" applyProtection="0"/>
    <xf numFmtId="196" fontId="0" fillId="0" borderId="0" applyFill="0" applyBorder="0" applyAlignment="0" applyProtection="0"/>
    <xf numFmtId="170" fontId="0" fillId="0" borderId="0" applyFont="0" applyFill="0" applyBorder="0" applyAlignment="0" applyProtection="0"/>
    <xf numFmtId="0" fontId="45" fillId="27" borderId="1"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91" fontId="0" fillId="0" borderId="0" applyFill="0" applyBorder="0" applyAlignment="0" applyProtection="0"/>
    <xf numFmtId="43" fontId="0" fillId="0" borderId="0" applyFont="0" applyFill="0" applyBorder="0" applyAlignment="0" applyProtection="0"/>
    <xf numFmtId="0" fontId="46" fillId="28" borderId="0" applyNumberFormat="0" applyBorder="0" applyAlignment="0" applyProtection="0"/>
    <xf numFmtId="0" fontId="0" fillId="29" borderId="4" applyNumberFormat="0" applyFont="0" applyAlignment="0" applyProtection="0"/>
    <xf numFmtId="0" fontId="47" fillId="19"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0" applyNumberFormat="0" applyBorder="0" applyAlignment="0" applyProtection="0"/>
    <xf numFmtId="0" fontId="56"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43">
    <xf numFmtId="0" fontId="0" fillId="0" borderId="0" xfId="0" applyAlignment="1">
      <alignment/>
    </xf>
    <xf numFmtId="0" fontId="2" fillId="0" borderId="0" xfId="0" applyFont="1" applyBorder="1" applyAlignment="1">
      <alignment/>
    </xf>
    <xf numFmtId="0" fontId="1" fillId="0" borderId="0" xfId="0" applyFont="1" applyBorder="1" applyAlignment="1">
      <alignment/>
    </xf>
    <xf numFmtId="0" fontId="2" fillId="0" borderId="0" xfId="0" applyFont="1" applyBorder="1" applyAlignment="1">
      <alignment horizontal="center"/>
    </xf>
    <xf numFmtId="0" fontId="2" fillId="0" borderId="0" xfId="0" applyFont="1" applyFill="1" applyBorder="1" applyAlignment="1">
      <alignment horizontal="center"/>
    </xf>
    <xf numFmtId="4" fontId="2" fillId="0" borderId="0" xfId="0" applyNumberFormat="1" applyFont="1" applyFill="1" applyBorder="1" applyAlignment="1">
      <alignment horizontal="center"/>
    </xf>
    <xf numFmtId="0" fontId="4" fillId="32" borderId="10" xfId="0" applyFont="1" applyFill="1" applyBorder="1" applyAlignment="1" applyProtection="1">
      <alignment horizontal="center" vertical="center" textRotation="90" wrapText="1"/>
      <protection/>
    </xf>
    <xf numFmtId="0" fontId="3" fillId="0" borderId="0" xfId="0" applyFont="1" applyFill="1" applyBorder="1" applyAlignment="1" applyProtection="1">
      <alignment/>
      <protection/>
    </xf>
    <xf numFmtId="0" fontId="4" fillId="32" borderId="10" xfId="0" applyFont="1" applyFill="1" applyBorder="1" applyAlignment="1" applyProtection="1">
      <alignment horizontal="center" vertical="center" textRotation="90" wrapText="1" shrinkToFit="1"/>
      <protection/>
    </xf>
    <xf numFmtId="2" fontId="4" fillId="32" borderId="10" xfId="0" applyNumberFormat="1" applyFont="1" applyFill="1" applyBorder="1" applyAlignment="1" applyProtection="1">
      <alignment horizontal="center" vertical="center" textRotation="90" wrapText="1"/>
      <protection/>
    </xf>
    <xf numFmtId="0" fontId="2" fillId="0" borderId="10" xfId="0" applyFont="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Fill="1" applyBorder="1" applyAlignment="1">
      <alignment horizont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2" fillId="0" borderId="0" xfId="0" applyFont="1" applyFill="1" applyBorder="1" applyAlignment="1">
      <alignment horizontal="left" vertical="top" wrapText="1"/>
    </xf>
    <xf numFmtId="0" fontId="2" fillId="0" borderId="0" xfId="0" applyFont="1" applyFill="1" applyBorder="1" applyAlignment="1">
      <alignment/>
    </xf>
    <xf numFmtId="190" fontId="12" fillId="33" borderId="10" xfId="0" applyNumberFormat="1" applyFont="1" applyFill="1" applyBorder="1" applyAlignment="1">
      <alignment horizontal="center" vertical="center" wrapText="1"/>
    </xf>
    <xf numFmtId="49" fontId="11" fillId="0" borderId="0" xfId="0" applyNumberFormat="1" applyFont="1" applyFill="1" applyBorder="1" applyAlignment="1">
      <alignment/>
    </xf>
    <xf numFmtId="49" fontId="11" fillId="33" borderId="10" xfId="0" applyNumberFormat="1" applyFont="1" applyFill="1" applyBorder="1" applyAlignment="1">
      <alignment vertical="center" wrapText="1"/>
    </xf>
    <xf numFmtId="49" fontId="11" fillId="33" borderId="10" xfId="0" applyNumberFormat="1" applyFont="1" applyFill="1" applyBorder="1" applyAlignment="1">
      <alignment horizontal="left" vertical="center" wrapText="1"/>
    </xf>
    <xf numFmtId="190" fontId="1" fillId="33" borderId="10" xfId="0" applyNumberFormat="1" applyFont="1" applyFill="1" applyBorder="1" applyAlignment="1">
      <alignment horizontal="center" vertical="center" wrapText="1"/>
    </xf>
    <xf numFmtId="190" fontId="5" fillId="33" borderId="10" xfId="0" applyNumberFormat="1" applyFont="1" applyFill="1" applyBorder="1" applyAlignment="1">
      <alignment vertical="center" wrapText="1"/>
    </xf>
    <xf numFmtId="190" fontId="5" fillId="33" borderId="10" xfId="0" applyNumberFormat="1" applyFont="1" applyFill="1" applyBorder="1" applyAlignment="1">
      <alignment horizontal="left" vertical="center" wrapText="1"/>
    </xf>
    <xf numFmtId="190" fontId="5" fillId="33" borderId="0" xfId="0" applyNumberFormat="1" applyFont="1" applyFill="1" applyBorder="1" applyAlignment="1">
      <alignment/>
    </xf>
    <xf numFmtId="0" fontId="2" fillId="0" borderId="0" xfId="0" applyFont="1" applyBorder="1" applyAlignment="1">
      <alignment vertical="center"/>
    </xf>
    <xf numFmtId="0" fontId="3" fillId="0" borderId="10" xfId="0" applyFont="1" applyFill="1" applyBorder="1" applyAlignment="1">
      <alignment vertical="center" wrapText="1"/>
    </xf>
    <xf numFmtId="0" fontId="2" fillId="0" borderId="10" xfId="0" applyFont="1" applyFill="1" applyBorder="1" applyAlignment="1">
      <alignment vertical="center" wrapText="1"/>
    </xf>
    <xf numFmtId="0" fontId="3" fillId="0" borderId="11" xfId="0" applyFont="1" applyFill="1" applyBorder="1" applyAlignment="1">
      <alignment vertical="center" wrapText="1"/>
    </xf>
    <xf numFmtId="0" fontId="2" fillId="0" borderId="11" xfId="0" applyFont="1" applyFill="1" applyBorder="1" applyAlignment="1">
      <alignment vertical="center" wrapText="1"/>
    </xf>
    <xf numFmtId="0" fontId="1" fillId="32" borderId="12" xfId="0" applyFont="1" applyFill="1" applyBorder="1" applyAlignment="1">
      <alignment horizontal="center" vertical="center" wrapText="1"/>
    </xf>
    <xf numFmtId="0" fontId="1" fillId="32" borderId="10" xfId="0" applyFont="1" applyFill="1" applyBorder="1" applyAlignment="1">
      <alignment horizontal="center" vertical="center" wrapText="1"/>
    </xf>
    <xf numFmtId="190" fontId="5" fillId="33" borderId="13" xfId="0" applyNumberFormat="1" applyFont="1" applyFill="1" applyBorder="1" applyAlignment="1">
      <alignment vertical="center" wrapText="1"/>
    </xf>
    <xf numFmtId="190" fontId="1" fillId="33" borderId="13" xfId="0" applyNumberFormat="1" applyFont="1" applyFill="1" applyBorder="1" applyAlignment="1">
      <alignment horizontal="center" vertical="center" wrapText="1"/>
    </xf>
    <xf numFmtId="49" fontId="11" fillId="33" borderId="13" xfId="0" applyNumberFormat="1" applyFont="1" applyFill="1" applyBorder="1" applyAlignment="1">
      <alignment vertical="center" wrapText="1"/>
    </xf>
    <xf numFmtId="0" fontId="16" fillId="34" borderId="11" xfId="0" applyFont="1" applyFill="1" applyBorder="1" applyAlignment="1">
      <alignment horizontal="center" vertical="center" wrapText="1"/>
    </xf>
    <xf numFmtId="190" fontId="12"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190" fontId="12" fillId="33" borderId="10" xfId="0" applyNumberFormat="1" applyFont="1" applyFill="1" applyBorder="1" applyAlignment="1">
      <alignment vertical="center" wrapText="1"/>
    </xf>
    <xf numFmtId="190" fontId="12" fillId="0" borderId="0" xfId="0" applyNumberFormat="1" applyFont="1" applyFill="1" applyBorder="1" applyAlignment="1">
      <alignment vertical="center" wrapText="1"/>
    </xf>
    <xf numFmtId="190" fontId="4" fillId="33" borderId="10" xfId="0" applyNumberFormat="1" applyFont="1" applyFill="1" applyBorder="1" applyAlignment="1" applyProtection="1">
      <alignment/>
      <protection/>
    </xf>
    <xf numFmtId="190" fontId="15" fillId="33" borderId="10" xfId="0" applyNumberFormat="1" applyFont="1" applyFill="1" applyBorder="1" applyAlignment="1">
      <alignment/>
    </xf>
    <xf numFmtId="190" fontId="1" fillId="33" borderId="10" xfId="0" applyNumberFormat="1" applyFont="1" applyFill="1" applyBorder="1" applyAlignment="1">
      <alignment horizontal="center"/>
    </xf>
    <xf numFmtId="182" fontId="11" fillId="35" borderId="0" xfId="0" applyNumberFormat="1" applyFont="1" applyFill="1" applyBorder="1" applyAlignment="1">
      <alignment horizontal="center"/>
    </xf>
    <xf numFmtId="182" fontId="17" fillId="35" borderId="10" xfId="0" applyNumberFormat="1" applyFont="1" applyFill="1" applyBorder="1" applyAlignment="1">
      <alignment horizontal="center" vertical="center" wrapText="1"/>
    </xf>
    <xf numFmtId="182" fontId="17" fillId="35" borderId="0" xfId="0" applyNumberFormat="1" applyFont="1" applyFill="1" applyBorder="1" applyAlignment="1">
      <alignment horizontal="center" vertical="center" wrapText="1"/>
    </xf>
    <xf numFmtId="182" fontId="11" fillId="35" borderId="13" xfId="0" applyNumberFormat="1" applyFont="1" applyFill="1" applyBorder="1" applyAlignment="1">
      <alignment horizontal="center" vertical="center" wrapText="1"/>
    </xf>
    <xf numFmtId="182" fontId="11" fillId="35" borderId="10" xfId="0" applyNumberFormat="1" applyFont="1" applyFill="1" applyBorder="1" applyAlignment="1">
      <alignment horizontal="center" vertical="center" wrapText="1"/>
    </xf>
    <xf numFmtId="182" fontId="2" fillId="35" borderId="0" xfId="0" applyNumberFormat="1" applyFont="1" applyFill="1" applyBorder="1" applyAlignment="1">
      <alignment horizontal="center"/>
    </xf>
    <xf numFmtId="190" fontId="5" fillId="36" borderId="14" xfId="0" applyNumberFormat="1" applyFont="1" applyFill="1" applyBorder="1" applyAlignment="1">
      <alignment vertical="center" wrapText="1"/>
    </xf>
    <xf numFmtId="190" fontId="1" fillId="36" borderId="14" xfId="0" applyNumberFormat="1" applyFont="1" applyFill="1" applyBorder="1" applyAlignment="1">
      <alignment horizontal="center" vertical="center" wrapText="1"/>
    </xf>
    <xf numFmtId="49" fontId="11" fillId="36" borderId="14" xfId="0" applyNumberFormat="1" applyFont="1" applyFill="1" applyBorder="1" applyAlignment="1">
      <alignment vertical="center" wrapText="1"/>
    </xf>
    <xf numFmtId="190" fontId="12" fillId="36" borderId="14" xfId="0" applyNumberFormat="1" applyFont="1" applyFill="1" applyBorder="1" applyAlignment="1">
      <alignment horizontal="center" vertical="center" wrapText="1"/>
    </xf>
    <xf numFmtId="190" fontId="5" fillId="37" borderId="15" xfId="0" applyNumberFormat="1" applyFont="1" applyFill="1" applyBorder="1" applyAlignment="1">
      <alignment horizontal="center" vertical="center" wrapText="1"/>
    </xf>
    <xf numFmtId="190" fontId="5" fillId="37" borderId="14" xfId="0" applyNumberFormat="1" applyFont="1" applyFill="1" applyBorder="1" applyAlignment="1">
      <alignment horizontal="center" vertical="center" wrapText="1"/>
    </xf>
    <xf numFmtId="190" fontId="5" fillId="36" borderId="14" xfId="0" applyNumberFormat="1" applyFont="1" applyFill="1" applyBorder="1" applyAlignment="1">
      <alignment horizontal="center" vertical="center" wrapText="1"/>
    </xf>
    <xf numFmtId="190" fontId="5" fillId="36" borderId="0" xfId="0" applyNumberFormat="1" applyFont="1" applyFill="1" applyBorder="1" applyAlignment="1">
      <alignment horizontal="center"/>
    </xf>
    <xf numFmtId="190" fontId="5" fillId="38" borderId="14"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0" fontId="3"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2" fillId="0" borderId="14" xfId="0" applyFont="1" applyFill="1" applyBorder="1" applyAlignment="1">
      <alignment vertical="center" wrapText="1"/>
    </xf>
    <xf numFmtId="0" fontId="2" fillId="0" borderId="14" xfId="0" applyFont="1" applyFill="1" applyBorder="1" applyAlignment="1">
      <alignment horizontal="center" vertical="center" wrapText="1"/>
    </xf>
    <xf numFmtId="0" fontId="3" fillId="0" borderId="13" xfId="0" applyFont="1" applyFill="1" applyBorder="1" applyAlignment="1" applyProtection="1">
      <alignment horizontal="center" vertical="center"/>
      <protection/>
    </xf>
    <xf numFmtId="4" fontId="2" fillId="0" borderId="16" xfId="0" applyNumberFormat="1" applyFont="1" applyFill="1" applyBorder="1" applyAlignment="1">
      <alignment horizontal="center" vertical="center" wrapText="1"/>
    </xf>
    <xf numFmtId="0" fontId="3"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wrapText="1"/>
      <protection/>
    </xf>
    <xf numFmtId="0" fontId="2" fillId="0" borderId="13" xfId="0" applyFont="1" applyFill="1" applyBorder="1" applyAlignment="1">
      <alignment vertical="center" wrapText="1"/>
    </xf>
    <xf numFmtId="0" fontId="3"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3" fillId="0" borderId="15" xfId="0" applyFont="1" applyFill="1" applyBorder="1" applyAlignment="1" applyProtection="1">
      <alignment horizontal="center" vertical="center"/>
      <protection/>
    </xf>
    <xf numFmtId="0" fontId="3" fillId="0" borderId="14" xfId="0" applyFont="1" applyFill="1" applyBorder="1" applyAlignment="1">
      <alignment vertical="center" wrapText="1"/>
    </xf>
    <xf numFmtId="0" fontId="3" fillId="0" borderId="13"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0" fillId="0" borderId="0" xfId="0" applyFill="1" applyBorder="1" applyAlignment="1">
      <alignment horizontal="left" wrapText="1"/>
    </xf>
    <xf numFmtId="4" fontId="2" fillId="0" borderId="10" xfId="0" applyNumberFormat="1" applyFont="1" applyFill="1" applyBorder="1" applyAlignment="1">
      <alignment horizontal="center" vertical="center" wrapText="1"/>
    </xf>
    <xf numFmtId="0" fontId="2" fillId="0" borderId="13" xfId="0" applyFont="1" applyFill="1" applyBorder="1" applyAlignment="1">
      <alignment horizontal="left" vertical="top" wrapText="1"/>
    </xf>
    <xf numFmtId="0" fontId="2" fillId="0" borderId="11" xfId="0" applyFont="1" applyFill="1" applyBorder="1" applyAlignment="1">
      <alignment horizontal="left" vertical="center" wrapText="1"/>
    </xf>
    <xf numFmtId="0" fontId="2" fillId="0" borderId="13" xfId="0" applyFont="1" applyFill="1" applyBorder="1" applyAlignment="1">
      <alignment horizontal="center" vertical="top" wrapText="1"/>
    </xf>
    <xf numFmtId="0" fontId="2" fillId="0" borderId="13" xfId="0" applyFont="1" applyFill="1" applyBorder="1" applyAlignment="1">
      <alignment vertical="top" wrapText="1"/>
    </xf>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2" fillId="0" borderId="15" xfId="0" applyFont="1" applyFill="1" applyBorder="1" applyAlignment="1">
      <alignment horizontal="left" vertical="top" wrapText="1"/>
    </xf>
    <xf numFmtId="0" fontId="2" fillId="0" borderId="15" xfId="0" applyFont="1" applyFill="1" applyBorder="1" applyAlignment="1">
      <alignment vertical="center" wrapText="1"/>
    </xf>
    <xf numFmtId="0" fontId="2" fillId="0" borderId="11" xfId="0" applyFont="1" applyFill="1" applyBorder="1" applyAlignment="1">
      <alignment horizontal="center" vertical="center" wrapText="1"/>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19" xfId="0" applyFill="1" applyBorder="1" applyAlignment="1">
      <alignment vertical="center" wrapText="1"/>
    </xf>
    <xf numFmtId="0" fontId="0" fillId="0" borderId="13" xfId="0" applyFill="1" applyBorder="1" applyAlignment="1">
      <alignment vertical="center" wrapText="1"/>
    </xf>
    <xf numFmtId="4" fontId="2" fillId="0" borderId="11" xfId="0" applyNumberFormat="1" applyFont="1" applyFill="1" applyBorder="1" applyAlignment="1">
      <alignment horizontal="center" vertical="center" wrapText="1"/>
    </xf>
    <xf numFmtId="0" fontId="0" fillId="0" borderId="11" xfId="0" applyFill="1" applyBorder="1" applyAlignment="1">
      <alignment vertical="center" wrapText="1"/>
    </xf>
    <xf numFmtId="0" fontId="1" fillId="0" borderId="17" xfId="0" applyFont="1" applyFill="1" applyBorder="1" applyAlignment="1">
      <alignment/>
    </xf>
    <xf numFmtId="0" fontId="2" fillId="0" borderId="17" xfId="0" applyFont="1" applyFill="1" applyBorder="1" applyAlignment="1">
      <alignment vertical="top" wrapText="1"/>
    </xf>
    <xf numFmtId="0" fontId="1" fillId="0" borderId="15" xfId="0" applyFont="1" applyFill="1" applyBorder="1" applyAlignment="1">
      <alignment/>
    </xf>
    <xf numFmtId="0" fontId="1" fillId="0" borderId="0" xfId="0" applyFont="1" applyFill="1" applyBorder="1" applyAlignment="1">
      <alignment/>
    </xf>
    <xf numFmtId="0" fontId="19" fillId="0" borderId="0" xfId="0" applyFont="1" applyFill="1" applyBorder="1" applyAlignment="1">
      <alignment/>
    </xf>
    <xf numFmtId="195" fontId="19" fillId="0" borderId="0" xfId="0" applyNumberFormat="1" applyFont="1" applyFill="1" applyBorder="1" applyAlignment="1">
      <alignment horizontal="center"/>
    </xf>
    <xf numFmtId="0" fontId="1" fillId="0" borderId="0" xfId="0" applyFont="1" applyFill="1" applyBorder="1" applyAlignment="1">
      <alignment wrapText="1"/>
    </xf>
    <xf numFmtId="2" fontId="19" fillId="37" borderId="0" xfId="0" applyNumberFormat="1" applyFont="1" applyFill="1" applyBorder="1" applyAlignment="1">
      <alignment horizontal="center"/>
    </xf>
    <xf numFmtId="0" fontId="19" fillId="39" borderId="0" xfId="0" applyFont="1" applyFill="1" applyBorder="1" applyAlignment="1">
      <alignment/>
    </xf>
    <xf numFmtId="0" fontId="19" fillId="39" borderId="0" xfId="0" applyFont="1" applyFill="1" applyBorder="1" applyAlignment="1">
      <alignment/>
    </xf>
    <xf numFmtId="0" fontId="19" fillId="39" borderId="0" xfId="0" applyFont="1" applyFill="1" applyBorder="1" applyAlignment="1">
      <alignment/>
    </xf>
    <xf numFmtId="0" fontId="19" fillId="39" borderId="0" xfId="0" applyFont="1" applyFill="1" applyBorder="1" applyAlignment="1">
      <alignment/>
    </xf>
    <xf numFmtId="0" fontId="19" fillId="39" borderId="0" xfId="0" applyFont="1" applyFill="1" applyBorder="1" applyAlignment="1">
      <alignment/>
    </xf>
    <xf numFmtId="49" fontId="19" fillId="40" borderId="20" xfId="0" applyNumberFormat="1" applyFont="1" applyFill="1" applyBorder="1" applyAlignment="1">
      <alignment/>
    </xf>
    <xf numFmtId="0" fontId="20" fillId="40" borderId="21" xfId="0" applyFont="1" applyFill="1" applyBorder="1" applyAlignment="1">
      <alignment/>
    </xf>
    <xf numFmtId="195" fontId="21" fillId="41" borderId="20" xfId="0" applyNumberFormat="1" applyFont="1" applyFill="1" applyBorder="1" applyAlignment="1">
      <alignment/>
    </xf>
    <xf numFmtId="49" fontId="21" fillId="41" borderId="20" xfId="0" applyNumberFormat="1" applyFont="1" applyFill="1" applyBorder="1" applyAlignment="1">
      <alignment/>
    </xf>
    <xf numFmtId="174" fontId="4" fillId="33" borderId="10" xfId="48" applyNumberFormat="1" applyFont="1" applyFill="1" applyBorder="1" applyAlignment="1">
      <alignment horizontal="center" vertical="center" wrapText="1"/>
    </xf>
    <xf numFmtId="43" fontId="4" fillId="33" borderId="10" xfId="48" applyNumberFormat="1" applyFont="1" applyFill="1" applyBorder="1" applyAlignment="1">
      <alignment horizontal="center" vertical="center" wrapText="1"/>
    </xf>
    <xf numFmtId="0" fontId="2" fillId="0" borderId="10" xfId="0" applyFont="1" applyBorder="1" applyAlignment="1">
      <alignment/>
    </xf>
    <xf numFmtId="0" fontId="2" fillId="0" borderId="10" xfId="0" applyFont="1" applyBorder="1" applyAlignment="1">
      <alignment horizontal="center"/>
    </xf>
    <xf numFmtId="0" fontId="2" fillId="0" borderId="10" xfId="0" applyFont="1" applyFill="1" applyBorder="1" applyAlignment="1">
      <alignment horizontal="center"/>
    </xf>
    <xf numFmtId="4" fontId="2" fillId="0" borderId="10" xfId="0" applyNumberFormat="1" applyFont="1" applyFill="1" applyBorder="1" applyAlignment="1">
      <alignment horizontal="center"/>
    </xf>
    <xf numFmtId="0" fontId="3" fillId="0" borderId="10" xfId="0" applyFont="1" applyFill="1" applyBorder="1" applyAlignment="1" applyProtection="1">
      <alignment/>
      <protection/>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1" fillId="0" borderId="11" xfId="0" applyFont="1" applyBorder="1" applyAlignment="1">
      <alignment/>
    </xf>
    <xf numFmtId="0" fontId="1" fillId="0" borderId="17" xfId="0" applyFont="1" applyBorder="1" applyAlignment="1">
      <alignment/>
    </xf>
    <xf numFmtId="0" fontId="1" fillId="0" borderId="13" xfId="0" applyFont="1" applyBorder="1" applyAlignment="1">
      <alignment/>
    </xf>
    <xf numFmtId="49" fontId="21" fillId="41" borderId="25" xfId="0" applyNumberFormat="1" applyFont="1" applyFill="1" applyBorder="1" applyAlignment="1">
      <alignment/>
    </xf>
    <xf numFmtId="4" fontId="2" fillId="0" borderId="26" xfId="0" applyNumberFormat="1" applyFont="1" applyFill="1" applyBorder="1" applyAlignment="1">
      <alignment horizontal="center" vertical="center" wrapText="1"/>
    </xf>
    <xf numFmtId="0" fontId="3" fillId="0" borderId="17" xfId="0" applyFont="1" applyFill="1" applyBorder="1" applyAlignment="1" applyProtection="1">
      <alignment horizontal="center" vertical="center"/>
      <protection/>
    </xf>
    <xf numFmtId="190" fontId="5" fillId="33" borderId="11" xfId="0" applyNumberFormat="1" applyFont="1" applyFill="1" applyBorder="1" applyAlignment="1">
      <alignment vertical="center" wrapText="1"/>
    </xf>
    <xf numFmtId="190" fontId="5" fillId="36" borderId="27" xfId="0" applyNumberFormat="1" applyFont="1" applyFill="1" applyBorder="1" applyAlignment="1">
      <alignment horizontal="center" vertical="center" wrapText="1"/>
    </xf>
    <xf numFmtId="182" fontId="11" fillId="35" borderId="11" xfId="0" applyNumberFormat="1" applyFont="1" applyFill="1" applyBorder="1" applyAlignment="1">
      <alignment horizontal="center" vertical="center" wrapText="1"/>
    </xf>
    <xf numFmtId="190" fontId="4" fillId="33" borderId="11" xfId="0" applyNumberFormat="1" applyFont="1" applyFill="1" applyBorder="1" applyAlignment="1" applyProtection="1">
      <alignment/>
      <protection/>
    </xf>
    <xf numFmtId="49" fontId="11" fillId="33" borderId="11" xfId="0" applyNumberFormat="1" applyFont="1" applyFill="1" applyBorder="1" applyAlignment="1">
      <alignment vertical="center" wrapText="1"/>
    </xf>
    <xf numFmtId="195" fontId="21" fillId="41" borderId="28" xfId="0" applyNumberFormat="1" applyFont="1" applyFill="1" applyBorder="1" applyAlignment="1">
      <alignment/>
    </xf>
    <xf numFmtId="43" fontId="4" fillId="33" borderId="11" xfId="48"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4" fontId="2" fillId="0" borderId="29" xfId="0" applyNumberFormat="1" applyFont="1" applyFill="1" applyBorder="1" applyAlignment="1">
      <alignment horizontal="center" vertical="center" wrapText="1"/>
    </xf>
    <xf numFmtId="3" fontId="3" fillId="0" borderId="13" xfId="0" applyNumberFormat="1" applyFont="1" applyBorder="1" applyAlignment="1" applyProtection="1">
      <alignment horizontal="center" vertical="center" wrapText="1"/>
      <protection/>
    </xf>
    <xf numFmtId="0" fontId="16" fillId="34" borderId="13" xfId="0" applyFont="1" applyFill="1" applyBorder="1" applyAlignment="1">
      <alignment horizontal="center" vertical="center" wrapText="1"/>
    </xf>
    <xf numFmtId="0" fontId="16" fillId="34" borderId="17" xfId="0" applyFont="1" applyFill="1" applyBorder="1" applyAlignment="1">
      <alignment horizontal="center" vertical="center" wrapText="1"/>
    </xf>
    <xf numFmtId="195" fontId="21" fillId="41" borderId="30" xfId="0" applyNumberFormat="1" applyFont="1" applyFill="1" applyBorder="1" applyAlignment="1">
      <alignment/>
    </xf>
    <xf numFmtId="43" fontId="4" fillId="33" borderId="13" xfId="48" applyNumberFormat="1" applyFont="1" applyFill="1" applyBorder="1" applyAlignment="1">
      <alignment horizontal="center" vertical="center" wrapText="1"/>
    </xf>
    <xf numFmtId="0" fontId="2" fillId="0" borderId="17" xfId="0" applyFont="1" applyFill="1" applyBorder="1" applyAlignment="1">
      <alignment vertical="center" wrapText="1"/>
    </xf>
    <xf numFmtId="4" fontId="2" fillId="0" borderId="19"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190" fontId="5" fillId="36" borderId="15" xfId="0" applyNumberFormat="1" applyFont="1" applyFill="1" applyBorder="1" applyAlignment="1">
      <alignment horizontal="center" vertical="center" wrapText="1"/>
    </xf>
    <xf numFmtId="0" fontId="2" fillId="0" borderId="31" xfId="0" applyFont="1" applyFill="1" applyBorder="1" applyAlignment="1">
      <alignment horizontal="left" vertical="top" wrapText="1"/>
    </xf>
    <xf numFmtId="0" fontId="2" fillId="0" borderId="31" xfId="0" applyFont="1" applyFill="1" applyBorder="1" applyAlignment="1">
      <alignment vertical="center" wrapText="1"/>
    </xf>
    <xf numFmtId="0" fontId="2" fillId="0" borderId="27" xfId="0" applyFont="1" applyFill="1" applyBorder="1" applyAlignment="1">
      <alignment horizontal="center" vertical="center" wrapText="1"/>
    </xf>
    <xf numFmtId="4" fontId="2" fillId="0" borderId="27" xfId="0" applyNumberFormat="1" applyFont="1" applyFill="1" applyBorder="1" applyAlignment="1">
      <alignment horizontal="center" vertical="center" wrapText="1"/>
    </xf>
    <xf numFmtId="190" fontId="5" fillId="33" borderId="11" xfId="0" applyNumberFormat="1" applyFont="1" applyFill="1" applyBorder="1" applyAlignment="1">
      <alignment horizontal="left" vertical="center" wrapText="1"/>
    </xf>
    <xf numFmtId="190" fontId="5" fillId="37" borderId="27"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190" fontId="4" fillId="33" borderId="13" xfId="0" applyNumberFormat="1" applyFont="1" applyFill="1" applyBorder="1" applyAlignment="1" applyProtection="1">
      <alignment/>
      <protection/>
    </xf>
    <xf numFmtId="0" fontId="2" fillId="0" borderId="27" xfId="0" applyFont="1" applyFill="1" applyBorder="1" applyAlignment="1">
      <alignment vertical="center" wrapText="1"/>
    </xf>
    <xf numFmtId="4" fontId="2" fillId="0" borderId="15" xfId="0" applyNumberFormat="1" applyFont="1" applyFill="1" applyBorder="1" applyAlignment="1">
      <alignment horizontal="center" vertical="center" wrapText="1"/>
    </xf>
    <xf numFmtId="190" fontId="5" fillId="33" borderId="13" xfId="0" applyNumberFormat="1" applyFont="1" applyFill="1" applyBorder="1" applyAlignment="1">
      <alignment horizontal="left" vertical="center" wrapText="1"/>
    </xf>
    <xf numFmtId="190" fontId="5" fillId="38" borderId="27" xfId="0" applyNumberFormat="1" applyFont="1" applyFill="1" applyBorder="1" applyAlignment="1">
      <alignment horizontal="center" vertical="center" wrapText="1"/>
    </xf>
    <xf numFmtId="190" fontId="15" fillId="33" borderId="11" xfId="0" applyNumberFormat="1" applyFont="1" applyFill="1" applyBorder="1" applyAlignment="1">
      <alignment/>
    </xf>
    <xf numFmtId="0" fontId="2" fillId="0" borderId="17" xfId="0" applyFont="1" applyFill="1" applyBorder="1" applyAlignment="1">
      <alignment horizontal="left" vertical="center" wrapText="1"/>
    </xf>
    <xf numFmtId="190" fontId="5" fillId="33" borderId="13" xfId="0" applyNumberFormat="1" applyFont="1" applyFill="1" applyBorder="1" applyAlignment="1">
      <alignment/>
    </xf>
    <xf numFmtId="190" fontId="1" fillId="33" borderId="13" xfId="0" applyNumberFormat="1" applyFont="1" applyFill="1" applyBorder="1" applyAlignment="1">
      <alignment horizontal="center"/>
    </xf>
    <xf numFmtId="49" fontId="11" fillId="33" borderId="13" xfId="0" applyNumberFormat="1" applyFont="1" applyFill="1" applyBorder="1" applyAlignment="1">
      <alignment/>
    </xf>
    <xf numFmtId="190" fontId="5" fillId="38" borderId="15" xfId="0" applyNumberFormat="1" applyFont="1" applyFill="1" applyBorder="1" applyAlignment="1">
      <alignment horizontal="center" vertical="center" wrapText="1"/>
    </xf>
    <xf numFmtId="190" fontId="4" fillId="33" borderId="13" xfId="0" applyNumberFormat="1" applyFont="1" applyFill="1" applyBorder="1" applyAlignment="1" applyProtection="1">
      <alignment horizontal="center"/>
      <protection/>
    </xf>
    <xf numFmtId="0" fontId="3" fillId="0" borderId="11" xfId="0" applyFont="1" applyFill="1" applyBorder="1" applyAlignment="1" applyProtection="1">
      <alignment horizontal="center" vertical="center"/>
      <protection/>
    </xf>
    <xf numFmtId="190" fontId="1" fillId="33" borderId="11" xfId="0" applyNumberFormat="1" applyFont="1" applyFill="1" applyBorder="1" applyAlignment="1">
      <alignment horizontal="center" vertical="center" wrapText="1"/>
    </xf>
    <xf numFmtId="0" fontId="2" fillId="0" borderId="31" xfId="0" applyFont="1" applyFill="1" applyBorder="1" applyAlignment="1">
      <alignment horizontal="center" vertical="center" wrapText="1"/>
    </xf>
    <xf numFmtId="4" fontId="2" fillId="0" borderId="31" xfId="0" applyNumberFormat="1" applyFont="1" applyFill="1" applyBorder="1" applyAlignment="1">
      <alignment horizontal="center" vertical="center" wrapText="1"/>
    </xf>
    <xf numFmtId="190" fontId="5" fillId="33" borderId="17" xfId="0" applyNumberFormat="1" applyFont="1" applyFill="1" applyBorder="1" applyAlignment="1">
      <alignment vertical="center" wrapText="1"/>
    </xf>
    <xf numFmtId="182" fontId="11" fillId="35" borderId="17" xfId="0" applyNumberFormat="1" applyFont="1" applyFill="1" applyBorder="1" applyAlignment="1">
      <alignment horizontal="center" vertical="center" wrapText="1"/>
    </xf>
    <xf numFmtId="195" fontId="21" fillId="41" borderId="32" xfId="0" applyNumberFormat="1" applyFont="1" applyFill="1" applyBorder="1" applyAlignment="1">
      <alignment/>
    </xf>
    <xf numFmtId="43" fontId="4" fillId="33" borderId="17" xfId="48" applyNumberFormat="1" applyFont="1" applyFill="1" applyBorder="1" applyAlignment="1">
      <alignment horizontal="center" vertical="center" wrapText="1"/>
    </xf>
    <xf numFmtId="195" fontId="20" fillId="40" borderId="33" xfId="0" applyNumberFormat="1" applyFont="1" applyFill="1" applyBorder="1" applyAlignment="1">
      <alignment/>
    </xf>
    <xf numFmtId="198" fontId="20" fillId="40" borderId="33" xfId="0" applyNumberFormat="1" applyFont="1" applyFill="1" applyBorder="1" applyAlignment="1">
      <alignment/>
    </xf>
    <xf numFmtId="174" fontId="4" fillId="12" borderId="34" xfId="48" applyNumberFormat="1" applyFont="1" applyFill="1" applyBorder="1" applyAlignment="1">
      <alignment horizontal="center" vertical="center" wrapText="1"/>
    </xf>
    <xf numFmtId="2" fontId="1" fillId="12" borderId="10" xfId="0" applyNumberFormat="1" applyFont="1" applyFill="1" applyBorder="1" applyAlignment="1">
      <alignment/>
    </xf>
    <xf numFmtId="49" fontId="21" fillId="41" borderId="35" xfId="0" applyNumberFormat="1" applyFont="1" applyFill="1" applyBorder="1" applyAlignment="1">
      <alignment/>
    </xf>
    <xf numFmtId="0" fontId="5" fillId="0" borderId="36" xfId="0" applyFont="1" applyBorder="1" applyAlignment="1">
      <alignment vertical="center" wrapText="1"/>
    </xf>
    <xf numFmtId="0" fontId="5" fillId="0" borderId="37" xfId="0" applyFont="1" applyBorder="1" applyAlignment="1">
      <alignment vertical="center"/>
    </xf>
    <xf numFmtId="0" fontId="5" fillId="0" borderId="36" xfId="0" applyFont="1" applyBorder="1" applyAlignment="1">
      <alignment vertical="center"/>
    </xf>
    <xf numFmtId="0" fontId="2" fillId="0" borderId="38" xfId="0" applyFont="1" applyFill="1" applyBorder="1" applyAlignment="1">
      <alignment vertical="top" wrapText="1"/>
    </xf>
    <xf numFmtId="0" fontId="2" fillId="0" borderId="39" xfId="0" applyFont="1" applyFill="1" applyBorder="1" applyAlignment="1">
      <alignment vertical="top" wrapText="1"/>
    </xf>
    <xf numFmtId="0" fontId="5" fillId="0" borderId="40" xfId="0" applyFont="1" applyBorder="1" applyAlignment="1">
      <alignment vertical="center"/>
    </xf>
    <xf numFmtId="0" fontId="5" fillId="0" borderId="13" xfId="0" applyFont="1" applyFill="1" applyBorder="1" applyAlignment="1">
      <alignment vertical="center" wrapText="1"/>
    </xf>
    <xf numFmtId="0" fontId="5" fillId="0" borderId="41" xfId="0" applyFont="1" applyFill="1" applyBorder="1" applyAlignment="1">
      <alignment vertical="center" wrapText="1"/>
    </xf>
    <xf numFmtId="0" fontId="1" fillId="12" borderId="42" xfId="0" applyFont="1" applyFill="1" applyBorder="1" applyAlignment="1">
      <alignment wrapText="1"/>
    </xf>
    <xf numFmtId="2" fontId="5" fillId="12" borderId="43" xfId="0" applyNumberFormat="1" applyFont="1" applyFill="1" applyBorder="1" applyAlignment="1">
      <alignment horizontal="right"/>
    </xf>
    <xf numFmtId="0" fontId="1" fillId="12" borderId="44" xfId="0" applyFont="1" applyFill="1" applyBorder="1" applyAlignment="1">
      <alignment wrapText="1"/>
    </xf>
    <xf numFmtId="0" fontId="2" fillId="0" borderId="42" xfId="0" applyFont="1" applyBorder="1" applyAlignment="1">
      <alignment/>
    </xf>
    <xf numFmtId="0" fontId="2" fillId="0" borderId="44" xfId="0" applyFont="1" applyBorder="1" applyAlignment="1">
      <alignment/>
    </xf>
    <xf numFmtId="0" fontId="1" fillId="0" borderId="0" xfId="0" applyFont="1" applyFill="1" applyBorder="1" applyAlignment="1">
      <alignment vertical="center" wrapText="1"/>
    </xf>
    <xf numFmtId="0" fontId="1" fillId="12" borderId="42" xfId="0" applyFont="1" applyFill="1" applyBorder="1" applyAlignment="1">
      <alignment/>
    </xf>
    <xf numFmtId="0" fontId="1" fillId="12" borderId="44" xfId="0" applyFont="1" applyFill="1" applyBorder="1" applyAlignment="1">
      <alignment/>
    </xf>
    <xf numFmtId="199" fontId="57" fillId="0" borderId="0" xfId="66" applyNumberFormat="1" applyFont="1" applyFill="1" applyBorder="1" applyAlignment="1" applyProtection="1">
      <alignment/>
      <protection/>
    </xf>
    <xf numFmtId="0" fontId="58" fillId="12" borderId="10" xfId="0" applyFont="1" applyFill="1" applyBorder="1" applyAlignment="1" applyProtection="1">
      <alignment/>
      <protection locked="0"/>
    </xf>
    <xf numFmtId="0" fontId="5" fillId="0" borderId="36" xfId="0" applyFont="1" applyBorder="1" applyAlignment="1" applyProtection="1">
      <alignment vertical="center"/>
      <protection/>
    </xf>
    <xf numFmtId="0" fontId="2" fillId="39" borderId="10" xfId="0" applyFont="1" applyFill="1" applyBorder="1" applyAlignment="1">
      <alignment vertical="center" wrapText="1"/>
    </xf>
    <xf numFmtId="0" fontId="2" fillId="39" borderId="11" xfId="0" applyFont="1" applyFill="1" applyBorder="1" applyAlignment="1">
      <alignment vertical="center" wrapText="1"/>
    </xf>
    <xf numFmtId="0" fontId="3" fillId="39" borderId="11" xfId="0" applyFont="1" applyFill="1" applyBorder="1" applyAlignment="1">
      <alignment vertical="center" wrapText="1"/>
    </xf>
    <xf numFmtId="3" fontId="3" fillId="39" borderId="13" xfId="0" applyNumberFormat="1" applyFont="1" applyFill="1" applyBorder="1" applyAlignment="1" applyProtection="1">
      <alignment horizontal="center" vertical="center" wrapText="1"/>
      <protection/>
    </xf>
    <xf numFmtId="43" fontId="4" fillId="39" borderId="10" xfId="48" applyNumberFormat="1" applyFont="1" applyFill="1" applyBorder="1" applyAlignment="1">
      <alignment horizontal="center" vertical="center" wrapText="1"/>
    </xf>
    <xf numFmtId="0" fontId="1" fillId="12" borderId="43" xfId="0" applyFont="1" applyFill="1" applyBorder="1" applyAlignment="1" applyProtection="1">
      <alignment wrapText="1"/>
      <protection locked="0"/>
    </xf>
    <xf numFmtId="0" fontId="1" fillId="12" borderId="45" xfId="0" applyFont="1" applyFill="1" applyBorder="1" applyAlignment="1" applyProtection="1">
      <alignment wrapText="1"/>
      <protection locked="0"/>
    </xf>
    <xf numFmtId="0" fontId="1" fillId="12" borderId="45" xfId="0" applyFont="1" applyFill="1" applyBorder="1" applyAlignment="1" applyProtection="1">
      <alignment/>
      <protection locked="0"/>
    </xf>
    <xf numFmtId="0" fontId="1" fillId="0" borderId="17" xfId="0" applyFont="1" applyFill="1" applyBorder="1" applyAlignment="1">
      <alignment horizontal="left" vertical="center" wrapText="1"/>
    </xf>
    <xf numFmtId="0" fontId="0" fillId="0" borderId="17" xfId="0" applyFill="1" applyBorder="1" applyAlignment="1">
      <alignment horizontal="left" wrapText="1"/>
    </xf>
    <xf numFmtId="0" fontId="1" fillId="0" borderId="23" xfId="0" applyFont="1" applyBorder="1" applyAlignment="1">
      <alignment horizontal="center" vertical="center" wrapText="1"/>
    </xf>
    <xf numFmtId="0" fontId="0" fillId="0" borderId="23" xfId="0" applyBorder="1" applyAlignment="1">
      <alignment horizontal="center" vertical="center" wrapText="1"/>
    </xf>
    <xf numFmtId="0" fontId="2" fillId="0" borderId="17" xfId="0" applyFont="1" applyFill="1" applyBorder="1" applyAlignment="1">
      <alignment horizontal="center" vertical="top" wrapText="1"/>
    </xf>
    <xf numFmtId="0" fontId="2" fillId="0" borderId="13" xfId="0" applyFont="1" applyFill="1" applyBorder="1" applyAlignment="1">
      <alignment horizontal="center" vertical="top" wrapText="1"/>
    </xf>
    <xf numFmtId="0" fontId="8" fillId="0" borderId="0" xfId="0" applyFont="1" applyBorder="1" applyAlignment="1">
      <alignment horizontal="center" vertical="center" wrapText="1"/>
    </xf>
    <xf numFmtId="0" fontId="1" fillId="12" borderId="46" xfId="0" applyFont="1" applyFill="1" applyBorder="1" applyAlignment="1">
      <alignment horizontal="center" vertical="center" wrapText="1"/>
    </xf>
    <xf numFmtId="0" fontId="1" fillId="12" borderId="42" xfId="0" applyFont="1" applyFill="1" applyBorder="1" applyAlignment="1">
      <alignment horizontal="center" vertical="center" wrapText="1"/>
    </xf>
    <xf numFmtId="0" fontId="1" fillId="12" borderId="40" xfId="0" applyFont="1" applyFill="1" applyBorder="1" applyAlignment="1">
      <alignment horizontal="center" vertical="center" wrapText="1"/>
    </xf>
    <xf numFmtId="0" fontId="1" fillId="12" borderId="44" xfId="0" applyFont="1" applyFill="1" applyBorder="1" applyAlignment="1">
      <alignment horizontal="center" vertical="center" wrapText="1"/>
    </xf>
    <xf numFmtId="0" fontId="1" fillId="32" borderId="19" xfId="0" applyFont="1" applyFill="1" applyBorder="1" applyAlignment="1">
      <alignment horizontal="left" vertical="center"/>
    </xf>
    <xf numFmtId="0" fontId="1" fillId="32" borderId="47" xfId="0" applyFont="1" applyFill="1" applyBorder="1" applyAlignment="1">
      <alignment horizontal="left" vertical="center"/>
    </xf>
    <xf numFmtId="0" fontId="1" fillId="0" borderId="17" xfId="0" applyFont="1" applyBorder="1" applyAlignment="1">
      <alignment horizontal="justify" vertical="center" wrapText="1"/>
    </xf>
    <xf numFmtId="0" fontId="0" fillId="0" borderId="17" xfId="0" applyBorder="1" applyAlignment="1">
      <alignment vertical="center" wrapText="1"/>
    </xf>
    <xf numFmtId="0" fontId="9" fillId="32" borderId="12" xfId="0" applyFont="1" applyFill="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2" fillId="0" borderId="50" xfId="0" applyFont="1" applyBorder="1" applyAlignment="1">
      <alignment vertical="center" wrapText="1"/>
    </xf>
    <xf numFmtId="0" fontId="0" fillId="0" borderId="51" xfId="0" applyBorder="1" applyAlignment="1">
      <alignment vertical="center" wrapText="1"/>
    </xf>
    <xf numFmtId="0" fontId="1" fillId="0" borderId="23" xfId="0" applyFont="1" applyFill="1" applyBorder="1" applyAlignment="1">
      <alignment horizontal="center" vertical="center" wrapText="1"/>
    </xf>
    <xf numFmtId="0" fontId="1" fillId="0" borderId="13" xfId="0" applyFont="1" applyFill="1" applyBorder="1" applyAlignment="1">
      <alignment horizontal="center"/>
    </xf>
    <xf numFmtId="0" fontId="1" fillId="0" borderId="10" xfId="0" applyFont="1" applyFill="1" applyBorder="1" applyAlignment="1">
      <alignment horizontal="center"/>
    </xf>
    <xf numFmtId="0" fontId="0" fillId="0" borderId="23" xfId="0" applyFill="1" applyBorder="1" applyAlignment="1">
      <alignment horizontal="center" vertical="center" wrapText="1"/>
    </xf>
    <xf numFmtId="0" fontId="2" fillId="0" borderId="10" xfId="0" applyFont="1" applyBorder="1" applyAlignment="1">
      <alignment vertical="center" wrapText="1"/>
    </xf>
    <xf numFmtId="0" fontId="0" fillId="0" borderId="10" xfId="0"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wrapText="1"/>
    </xf>
    <xf numFmtId="0" fontId="2" fillId="0" borderId="48" xfId="0" applyFont="1" applyBorder="1" applyAlignment="1">
      <alignment vertical="center" wrapText="1"/>
    </xf>
    <xf numFmtId="0" fontId="2" fillId="0" borderId="49" xfId="0" applyFont="1" applyBorder="1" applyAlignment="1">
      <alignment vertical="center"/>
    </xf>
    <xf numFmtId="0" fontId="2" fillId="0" borderId="13"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1" fillId="0" borderId="11" xfId="0" applyFont="1" applyFill="1" applyBorder="1" applyAlignment="1">
      <alignment horizontal="center"/>
    </xf>
    <xf numFmtId="0" fontId="2" fillId="0" borderId="17" xfId="0" applyFont="1" applyFill="1" applyBorder="1" applyAlignment="1">
      <alignment horizontal="left" vertical="top" wrapText="1"/>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Euro 2" xfId="45"/>
    <cellStyle name="Euro 3" xfId="46"/>
    <cellStyle name="Input" xfId="47"/>
    <cellStyle name="Comma" xfId="48"/>
    <cellStyle name="Comma [0]" xfId="49"/>
    <cellStyle name="Migliaia 2" xfId="50"/>
    <cellStyle name="Migliaia 3"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114300</xdr:rowOff>
    </xdr:from>
    <xdr:to>
      <xdr:col>15</xdr:col>
      <xdr:colOff>0</xdr:colOff>
      <xdr:row>0</xdr:row>
      <xdr:rowOff>1447800</xdr:rowOff>
    </xdr:to>
    <xdr:sp>
      <xdr:nvSpPr>
        <xdr:cNvPr id="1" name="Text Box 1"/>
        <xdr:cNvSpPr txBox="1">
          <a:spLocks noChangeArrowheads="1"/>
        </xdr:cNvSpPr>
      </xdr:nvSpPr>
      <xdr:spPr>
        <a:xfrm>
          <a:off x="16202025" y="114300"/>
          <a:ext cx="0" cy="1333500"/>
        </a:xfrm>
        <a:prstGeom prst="rect">
          <a:avLst/>
        </a:prstGeom>
        <a:solidFill>
          <a:srgbClr val="FFCC99"/>
        </a:solidFill>
        <a:ln w="25400"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MARCA DA BOLLO
</a:t>
          </a:r>
          <a:r>
            <a:rPr lang="en-US" cap="none" sz="1200" b="1" i="0" u="none" baseline="0">
              <a:solidFill>
                <a:srgbClr val="000000"/>
              </a:solidFill>
              <a:latin typeface="Arial"/>
              <a:ea typeface="Arial"/>
              <a:cs typeface="Arial"/>
            </a:rPr>
            <a:t>STEMPELMARKE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16,00 €</a:t>
          </a:r>
          <a:r>
            <a:rPr lang="en-US" cap="none" sz="1400" b="1" i="0" u="none" baseline="0">
              <a:solidFill>
                <a:srgbClr val="000000"/>
              </a:solidFill>
              <a:latin typeface="Arial"/>
              <a:ea typeface="Arial"/>
              <a:cs typeface="Arial"/>
            </a:rPr>
            <a:t>
</a:t>
          </a:r>
        </a:p>
      </xdr:txBody>
    </xdr:sp>
    <xdr:clientData/>
  </xdr:twoCellAnchor>
  <xdr:twoCellAnchor>
    <xdr:from>
      <xdr:col>15</xdr:col>
      <xdr:colOff>0</xdr:colOff>
      <xdr:row>0</xdr:row>
      <xdr:rowOff>114300</xdr:rowOff>
    </xdr:from>
    <xdr:to>
      <xdr:col>15</xdr:col>
      <xdr:colOff>0</xdr:colOff>
      <xdr:row>0</xdr:row>
      <xdr:rowOff>1447800</xdr:rowOff>
    </xdr:to>
    <xdr:sp>
      <xdr:nvSpPr>
        <xdr:cNvPr id="2" name="Text Box 2"/>
        <xdr:cNvSpPr txBox="1">
          <a:spLocks noChangeArrowheads="1"/>
        </xdr:cNvSpPr>
      </xdr:nvSpPr>
      <xdr:spPr>
        <a:xfrm>
          <a:off x="16202025" y="114300"/>
          <a:ext cx="0" cy="1333500"/>
        </a:xfrm>
        <a:prstGeom prst="rect">
          <a:avLst/>
        </a:prstGeom>
        <a:solidFill>
          <a:srgbClr val="FFCC99"/>
        </a:solidFill>
        <a:ln w="25400"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MARCA DA BOLLO
</a:t>
          </a:r>
          <a:r>
            <a:rPr lang="en-US" cap="none" sz="1200" b="1" i="0" u="none" baseline="0">
              <a:solidFill>
                <a:srgbClr val="000000"/>
              </a:solidFill>
              <a:latin typeface="Arial"/>
              <a:ea typeface="Arial"/>
              <a:cs typeface="Arial"/>
            </a:rPr>
            <a:t>STEMPELMARKE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16,00 €</a:t>
          </a:r>
          <a:r>
            <a:rPr lang="en-US" cap="none" sz="1400" b="1" i="0" u="none" baseline="0">
              <a:solidFill>
                <a:srgbClr val="000000"/>
              </a:solidFill>
              <a:latin typeface="Arial"/>
              <a:ea typeface="Arial"/>
              <a:cs typeface="Arial"/>
            </a:rPr>
            <a:t>
</a:t>
          </a:r>
        </a:p>
      </xdr:txBody>
    </xdr:sp>
    <xdr:clientData/>
  </xdr:twoCellAnchor>
  <xdr:twoCellAnchor>
    <xdr:from>
      <xdr:col>40</xdr:col>
      <xdr:colOff>638175</xdr:colOff>
      <xdr:row>0</xdr:row>
      <xdr:rowOff>171450</xdr:rowOff>
    </xdr:from>
    <xdr:to>
      <xdr:col>43</xdr:col>
      <xdr:colOff>752475</xdr:colOff>
      <xdr:row>0</xdr:row>
      <xdr:rowOff>1390650</xdr:rowOff>
    </xdr:to>
    <xdr:sp>
      <xdr:nvSpPr>
        <xdr:cNvPr id="3" name="Casella di testo 2"/>
        <xdr:cNvSpPr txBox="1">
          <a:spLocks noChangeArrowheads="1"/>
        </xdr:cNvSpPr>
      </xdr:nvSpPr>
      <xdr:spPr>
        <a:xfrm>
          <a:off x="16840200" y="171450"/>
          <a:ext cx="2000250" cy="1219200"/>
        </a:xfrm>
        <a:prstGeom prst="rect">
          <a:avLst/>
        </a:prstGeom>
        <a:solidFill>
          <a:srgbClr val="FFCC99"/>
        </a:solidFill>
        <a:ln w="25400"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MARCA DA BOLLO
</a:t>
          </a:r>
          <a:r>
            <a:rPr lang="en-US" cap="none" sz="1200" b="1" i="0" u="none" baseline="0">
              <a:solidFill>
                <a:srgbClr val="000000"/>
              </a:solidFill>
              <a:latin typeface="Arial"/>
              <a:ea typeface="Arial"/>
              <a:cs typeface="Arial"/>
            </a:rPr>
            <a:t>STEMPELMARKE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16,00 €</a:t>
          </a:r>
          <a:r>
            <a:rPr lang="en-US" cap="none" sz="1400" b="1"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L744"/>
  <sheetViews>
    <sheetView tabSelected="1" zoomScale="95" zoomScaleNormal="95" zoomScalePageLayoutView="0" workbookViewId="0" topLeftCell="D1">
      <selection activeCell="F128" sqref="F128"/>
    </sheetView>
  </sheetViews>
  <sheetFormatPr defaultColWidth="11.57421875" defaultRowHeight="15"/>
  <cols>
    <col min="1" max="1" width="5.57421875" style="2" customWidth="1"/>
    <col min="2" max="3" width="38.7109375" style="1" customWidth="1"/>
    <col min="4" max="4" width="12.140625" style="1" bestFit="1" customWidth="1"/>
    <col min="5" max="6" width="35.57421875" style="1" customWidth="1"/>
    <col min="7" max="7" width="5.140625" style="3" customWidth="1"/>
    <col min="8" max="8" width="6.00390625" style="3" customWidth="1"/>
    <col min="9" max="9" width="9.421875" style="4" customWidth="1"/>
    <col min="10" max="10" width="5.140625" style="4" customWidth="1"/>
    <col min="11" max="11" width="7.28125" style="4" customWidth="1"/>
    <col min="12" max="12" width="5.140625" style="5" customWidth="1"/>
    <col min="13" max="14" width="5.140625" style="7" customWidth="1"/>
    <col min="15" max="15" width="28.28125" style="7" customWidth="1"/>
    <col min="16" max="16" width="8.00390625" style="7" hidden="1" customWidth="1"/>
    <col min="17" max="18" width="6.8515625" style="7" hidden="1" customWidth="1"/>
    <col min="19" max="19" width="6.7109375" style="7" hidden="1" customWidth="1"/>
    <col min="20" max="24" width="5.140625" style="7" hidden="1" customWidth="1"/>
    <col min="25" max="25" width="7.00390625" style="7" hidden="1" customWidth="1"/>
    <col min="26" max="26" width="7.421875" style="7" hidden="1" customWidth="1"/>
    <col min="27" max="27" width="7.57421875" style="7" hidden="1" customWidth="1"/>
    <col min="28" max="28" width="5.140625" style="7" hidden="1" customWidth="1"/>
    <col min="29" max="29" width="7.421875" style="7" hidden="1" customWidth="1"/>
    <col min="30" max="31" width="9.421875" style="26" hidden="1" customWidth="1"/>
    <col min="32" max="32" width="9.421875" style="58" hidden="1" customWidth="1"/>
    <col min="33" max="33" width="9.421875" style="45" hidden="1" customWidth="1"/>
    <col min="34" max="34" width="9.421875" style="42" hidden="1" customWidth="1"/>
    <col min="35" max="35" width="37.00390625" style="20" hidden="1" customWidth="1"/>
    <col min="36" max="38" width="11.57421875" style="1" hidden="1" customWidth="1"/>
    <col min="39" max="39" width="11.57421875" style="99" hidden="1" customWidth="1"/>
    <col min="40" max="40" width="11.57421875" style="1" hidden="1" customWidth="1"/>
    <col min="41" max="41" width="11.57421875" style="1" customWidth="1"/>
    <col min="42" max="42" width="11.57421875" style="1" hidden="1" customWidth="1"/>
    <col min="43" max="43" width="16.7109375" style="1" customWidth="1"/>
    <col min="44" max="44" width="18.57421875" style="1" customWidth="1"/>
    <col min="45" max="16384" width="11.57421875" style="1" customWidth="1"/>
  </cols>
  <sheetData>
    <row r="1" spans="1:44" ht="123" customHeight="1" thickBot="1">
      <c r="A1" s="214" t="s">
        <v>437</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row>
    <row r="2" spans="1:44" ht="153.75" customHeight="1" thickBot="1">
      <c r="A2" s="223" t="s">
        <v>350</v>
      </c>
      <c r="B2" s="224"/>
      <c r="C2" s="225"/>
      <c r="D2" s="33" t="s">
        <v>351</v>
      </c>
      <c r="E2" s="33" t="s">
        <v>9</v>
      </c>
      <c r="F2" s="32" t="s">
        <v>216</v>
      </c>
      <c r="G2" s="6" t="s">
        <v>10</v>
      </c>
      <c r="H2" s="6" t="s">
        <v>8</v>
      </c>
      <c r="I2" s="6" t="s">
        <v>34</v>
      </c>
      <c r="J2" s="6" t="s">
        <v>11</v>
      </c>
      <c r="K2" s="6" t="s">
        <v>35</v>
      </c>
      <c r="L2" s="6" t="s">
        <v>36</v>
      </c>
      <c r="M2" s="8" t="s">
        <v>37</v>
      </c>
      <c r="N2" s="6" t="s">
        <v>12</v>
      </c>
      <c r="O2" s="9" t="s">
        <v>352</v>
      </c>
      <c r="P2" s="37" t="s">
        <v>50</v>
      </c>
      <c r="Q2" s="37" t="s">
        <v>51</v>
      </c>
      <c r="R2" s="37" t="s">
        <v>53</v>
      </c>
      <c r="S2" s="37" t="s">
        <v>52</v>
      </c>
      <c r="T2" s="37" t="s">
        <v>54</v>
      </c>
      <c r="U2" s="37" t="s">
        <v>55</v>
      </c>
      <c r="V2" s="37" t="s">
        <v>80</v>
      </c>
      <c r="W2" s="37" t="s">
        <v>56</v>
      </c>
      <c r="X2" s="37" t="s">
        <v>57</v>
      </c>
      <c r="Y2" s="37" t="s">
        <v>58</v>
      </c>
      <c r="Z2" s="37" t="s">
        <v>88</v>
      </c>
      <c r="AA2" s="37" t="s">
        <v>250</v>
      </c>
      <c r="AB2" s="37" t="s">
        <v>245</v>
      </c>
      <c r="AC2" s="37" t="s">
        <v>217</v>
      </c>
      <c r="AD2" s="40" t="s">
        <v>252</v>
      </c>
      <c r="AE2" s="19" t="s">
        <v>102</v>
      </c>
      <c r="AF2" s="54" t="s">
        <v>251</v>
      </c>
      <c r="AG2" s="46" t="s">
        <v>247</v>
      </c>
      <c r="AH2" s="19" t="s">
        <v>253</v>
      </c>
      <c r="AI2" s="19" t="s">
        <v>101</v>
      </c>
      <c r="AJ2" s="1" t="s">
        <v>244</v>
      </c>
      <c r="AK2" s="1" t="s">
        <v>254</v>
      </c>
      <c r="AL2" s="1" t="s">
        <v>255</v>
      </c>
      <c r="AM2" s="102" t="s">
        <v>256</v>
      </c>
      <c r="AN2" s="109" t="s">
        <v>255</v>
      </c>
      <c r="AO2" s="113" t="s">
        <v>353</v>
      </c>
      <c r="AP2" s="109" t="s">
        <v>257</v>
      </c>
      <c r="AQ2" s="178" t="s">
        <v>438</v>
      </c>
      <c r="AR2" s="178" t="s">
        <v>439</v>
      </c>
    </row>
    <row r="3" spans="1:42" ht="91.5" customHeight="1" thickBot="1">
      <c r="A3" s="226" t="s">
        <v>13</v>
      </c>
      <c r="B3" s="227"/>
      <c r="C3" s="227"/>
      <c r="D3" s="227"/>
      <c r="E3" s="227"/>
      <c r="F3" s="227"/>
      <c r="G3" s="227"/>
      <c r="H3" s="227"/>
      <c r="I3" s="227"/>
      <c r="J3" s="227"/>
      <c r="K3" s="227"/>
      <c r="L3" s="227"/>
      <c r="M3" s="227"/>
      <c r="N3" s="227"/>
      <c r="O3" s="227"/>
      <c r="P3" s="39"/>
      <c r="Q3" s="39"/>
      <c r="R3" s="39"/>
      <c r="S3" s="39"/>
      <c r="T3" s="39"/>
      <c r="U3" s="39"/>
      <c r="V3" s="39"/>
      <c r="W3" s="39"/>
      <c r="X3" s="39"/>
      <c r="Y3" s="39"/>
      <c r="Z3" s="39"/>
      <c r="AA3" s="39"/>
      <c r="AB3" s="39"/>
      <c r="AC3" s="39"/>
      <c r="AD3" s="41"/>
      <c r="AE3" s="38"/>
      <c r="AF3" s="38"/>
      <c r="AG3" s="47"/>
      <c r="AH3" s="38"/>
      <c r="AI3" s="38"/>
      <c r="AN3" s="176"/>
      <c r="AO3" s="177"/>
      <c r="AP3" s="110"/>
    </row>
    <row r="4" spans="1:44" s="18" customFormat="1" ht="16.5" customHeight="1" thickBot="1">
      <c r="A4" s="182" t="s">
        <v>15</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row>
    <row r="5" spans="1:44" ht="12.75" customHeight="1">
      <c r="A5" s="210"/>
      <c r="B5" s="221"/>
      <c r="C5" s="221"/>
      <c r="D5" s="71" t="s">
        <v>258</v>
      </c>
      <c r="E5" s="71" t="s">
        <v>17</v>
      </c>
      <c r="F5" s="71" t="s">
        <v>171</v>
      </c>
      <c r="G5" s="73"/>
      <c r="H5" s="73">
        <v>1</v>
      </c>
      <c r="I5" s="73" t="s">
        <v>1</v>
      </c>
      <c r="J5" s="73"/>
      <c r="K5" s="73"/>
      <c r="L5" s="146" t="s">
        <v>18</v>
      </c>
      <c r="M5" s="67" t="s">
        <v>20</v>
      </c>
      <c r="N5" s="76" t="s">
        <v>1</v>
      </c>
      <c r="O5" s="140">
        <f>_xlfn.CEILING.MATH((AC5*4)*1.2,100)</f>
        <v>44400</v>
      </c>
      <c r="P5" s="142"/>
      <c r="Q5" s="142">
        <v>1500</v>
      </c>
      <c r="R5" s="142">
        <v>315</v>
      </c>
      <c r="S5" s="142"/>
      <c r="T5" s="142"/>
      <c r="U5" s="142"/>
      <c r="V5" s="142">
        <v>230</v>
      </c>
      <c r="W5" s="142"/>
      <c r="X5" s="142"/>
      <c r="Y5" s="142">
        <v>1270</v>
      </c>
      <c r="Z5" s="142">
        <v>5000</v>
      </c>
      <c r="AA5" s="142">
        <v>929</v>
      </c>
      <c r="AB5" s="142"/>
      <c r="AC5" s="142">
        <f>SUM(P5:AB5)</f>
        <v>9244</v>
      </c>
      <c r="AD5" s="34">
        <v>3.09</v>
      </c>
      <c r="AE5" s="34" t="s">
        <v>246</v>
      </c>
      <c r="AF5" s="55">
        <v>1.1</v>
      </c>
      <c r="AG5" s="48" t="s">
        <v>246</v>
      </c>
      <c r="AH5" s="35">
        <v>1.95</v>
      </c>
      <c r="AI5" s="36" t="s">
        <v>103</v>
      </c>
      <c r="AJ5" s="1">
        <v>1</v>
      </c>
      <c r="AK5" s="1">
        <v>1</v>
      </c>
      <c r="AL5" s="1" t="str">
        <f>"3_"&amp;AK5&amp;"_"&amp;AJ5</f>
        <v>3_1_1</v>
      </c>
      <c r="AM5" s="100">
        <v>1.1</v>
      </c>
      <c r="AN5" s="143" t="s">
        <v>258</v>
      </c>
      <c r="AO5" s="144">
        <v>1.1</v>
      </c>
      <c r="AP5" s="180" t="s">
        <v>259</v>
      </c>
      <c r="AQ5" s="198"/>
      <c r="AR5" s="179">
        <f>+AQ5*O5</f>
        <v>0</v>
      </c>
    </row>
    <row r="6" spans="1:44" ht="13.5" customHeight="1">
      <c r="A6" s="210"/>
      <c r="B6" s="221"/>
      <c r="C6" s="221"/>
      <c r="D6" s="29" t="s">
        <v>260</v>
      </c>
      <c r="E6" s="29" t="s">
        <v>30</v>
      </c>
      <c r="F6" s="29" t="s">
        <v>170</v>
      </c>
      <c r="G6" s="61"/>
      <c r="H6" s="61">
        <v>2</v>
      </c>
      <c r="I6" s="61" t="s">
        <v>1</v>
      </c>
      <c r="J6" s="61"/>
      <c r="K6" s="61"/>
      <c r="L6" s="62" t="s">
        <v>18</v>
      </c>
      <c r="M6" s="63" t="s">
        <v>19</v>
      </c>
      <c r="N6" s="64" t="s">
        <v>1</v>
      </c>
      <c r="O6" s="140">
        <f aca="true" t="shared" si="0" ref="O6:O66">_xlfn.CEILING.MATH((AC6*4)*1.2,100)</f>
        <v>47200</v>
      </c>
      <c r="P6" s="37">
        <v>900</v>
      </c>
      <c r="Q6" s="37">
        <v>1000</v>
      </c>
      <c r="R6" s="37">
        <v>855</v>
      </c>
      <c r="S6" s="37"/>
      <c r="T6" s="37">
        <v>130</v>
      </c>
      <c r="U6" s="37">
        <v>100</v>
      </c>
      <c r="V6" s="37">
        <v>280</v>
      </c>
      <c r="W6" s="37" t="s">
        <v>79</v>
      </c>
      <c r="X6" s="37"/>
      <c r="Y6" s="37">
        <v>970</v>
      </c>
      <c r="Z6" s="37">
        <v>5000</v>
      </c>
      <c r="AA6" s="37">
        <v>588</v>
      </c>
      <c r="AB6" s="37"/>
      <c r="AC6" s="37">
        <f>SUM(P6:AB6)</f>
        <v>9823</v>
      </c>
      <c r="AD6" s="24">
        <v>3.02</v>
      </c>
      <c r="AE6" s="24" t="s">
        <v>246</v>
      </c>
      <c r="AF6" s="56">
        <v>1.71</v>
      </c>
      <c r="AG6" s="49" t="s">
        <v>246</v>
      </c>
      <c r="AH6" s="23">
        <v>1.639</v>
      </c>
      <c r="AI6" s="21" t="s">
        <v>104</v>
      </c>
      <c r="AJ6" s="1">
        <v>2</v>
      </c>
      <c r="AK6" s="1">
        <v>1</v>
      </c>
      <c r="AL6" s="1" t="str">
        <f aca="true" t="shared" si="1" ref="AL6:AL60">"3_"&amp;AK6&amp;"_"&amp;AJ6</f>
        <v>3_1_2</v>
      </c>
      <c r="AM6" s="100">
        <v>1.71</v>
      </c>
      <c r="AN6" s="111" t="s">
        <v>260</v>
      </c>
      <c r="AO6" s="114">
        <v>1.71</v>
      </c>
      <c r="AP6" s="112" t="s">
        <v>259</v>
      </c>
      <c r="AQ6" s="198"/>
      <c r="AR6" s="179">
        <f aca="true" t="shared" si="2" ref="AR6:AR66">+AQ6*O6</f>
        <v>0</v>
      </c>
    </row>
    <row r="7" spans="1:44" ht="13.5" customHeight="1">
      <c r="A7" s="210"/>
      <c r="B7" s="221"/>
      <c r="C7" s="221"/>
      <c r="D7" s="29" t="s">
        <v>262</v>
      </c>
      <c r="E7" s="65" t="s">
        <v>30</v>
      </c>
      <c r="F7" s="65" t="s">
        <v>170</v>
      </c>
      <c r="G7" s="66"/>
      <c r="H7" s="66">
        <v>1</v>
      </c>
      <c r="I7" s="66" t="s">
        <v>1</v>
      </c>
      <c r="J7" s="61"/>
      <c r="K7" s="61"/>
      <c r="L7" s="62"/>
      <c r="M7" s="63"/>
      <c r="N7" s="64" t="s">
        <v>1</v>
      </c>
      <c r="O7" s="140">
        <f t="shared" si="0"/>
        <v>800</v>
      </c>
      <c r="P7" s="37"/>
      <c r="Q7" s="37"/>
      <c r="R7" s="37"/>
      <c r="S7" s="37"/>
      <c r="T7" s="37"/>
      <c r="U7" s="37"/>
      <c r="V7" s="37"/>
      <c r="W7" s="37"/>
      <c r="X7" s="37"/>
      <c r="Y7" s="37">
        <v>110</v>
      </c>
      <c r="Z7" s="37"/>
      <c r="AA7" s="37">
        <v>38</v>
      </c>
      <c r="AB7" s="37"/>
      <c r="AC7" s="37">
        <f aca="true" t="shared" si="3" ref="AC7:AC63">SUM(P7:AB7)</f>
        <v>148</v>
      </c>
      <c r="AD7" s="24" t="s">
        <v>246</v>
      </c>
      <c r="AE7" s="24" t="s">
        <v>246</v>
      </c>
      <c r="AF7" s="56">
        <v>2.75</v>
      </c>
      <c r="AG7" s="49">
        <v>1.6</v>
      </c>
      <c r="AH7" s="23" t="s">
        <v>246</v>
      </c>
      <c r="AI7" s="21"/>
      <c r="AJ7" s="1">
        <v>4</v>
      </c>
      <c r="AK7" s="1">
        <v>1</v>
      </c>
      <c r="AL7" s="1" t="str">
        <f t="shared" si="1"/>
        <v>3_1_4</v>
      </c>
      <c r="AM7" s="100">
        <v>2.75</v>
      </c>
      <c r="AN7" s="111" t="s">
        <v>262</v>
      </c>
      <c r="AO7" s="114">
        <v>2.75</v>
      </c>
      <c r="AP7" s="112" t="s">
        <v>259</v>
      </c>
      <c r="AQ7" s="198"/>
      <c r="AR7" s="179">
        <f t="shared" si="2"/>
        <v>0</v>
      </c>
    </row>
    <row r="8" spans="1:44" ht="12.75" customHeight="1">
      <c r="A8" s="210"/>
      <c r="B8" s="221"/>
      <c r="C8" s="221"/>
      <c r="D8" s="200" t="s">
        <v>263</v>
      </c>
      <c r="E8" s="200" t="s">
        <v>21</v>
      </c>
      <c r="F8" s="200" t="s">
        <v>169</v>
      </c>
      <c r="G8" s="61"/>
      <c r="H8" s="61">
        <v>2</v>
      </c>
      <c r="I8" s="61" t="s">
        <v>1</v>
      </c>
      <c r="J8" s="61"/>
      <c r="K8" s="61"/>
      <c r="L8" s="62" t="s">
        <v>18</v>
      </c>
      <c r="M8" s="63" t="s">
        <v>19</v>
      </c>
      <c r="N8" s="64" t="s">
        <v>1</v>
      </c>
      <c r="O8" s="140">
        <f t="shared" si="0"/>
        <v>14700</v>
      </c>
      <c r="P8" s="37">
        <v>30</v>
      </c>
      <c r="Q8" s="37">
        <v>500</v>
      </c>
      <c r="R8" s="37">
        <v>315</v>
      </c>
      <c r="S8" s="37"/>
      <c r="T8" s="37">
        <v>65</v>
      </c>
      <c r="U8" s="37">
        <v>50</v>
      </c>
      <c r="V8" s="37">
        <v>95</v>
      </c>
      <c r="W8" s="37"/>
      <c r="X8" s="37"/>
      <c r="Y8" s="37"/>
      <c r="Z8" s="37">
        <v>2000</v>
      </c>
      <c r="AA8" s="37"/>
      <c r="AB8" s="37"/>
      <c r="AC8" s="37">
        <f t="shared" si="3"/>
        <v>3055</v>
      </c>
      <c r="AD8" s="24">
        <v>3.35</v>
      </c>
      <c r="AE8" s="24" t="s">
        <v>246</v>
      </c>
      <c r="AF8" s="57" t="s">
        <v>246</v>
      </c>
      <c r="AG8" s="49">
        <v>1.38</v>
      </c>
      <c r="AH8" s="23">
        <v>1.48</v>
      </c>
      <c r="AI8" s="21" t="s">
        <v>105</v>
      </c>
      <c r="AJ8" s="1">
        <v>5</v>
      </c>
      <c r="AK8" s="1">
        <v>1</v>
      </c>
      <c r="AL8" s="1" t="str">
        <f t="shared" si="1"/>
        <v>3_1_5</v>
      </c>
      <c r="AM8" s="100">
        <v>3.35</v>
      </c>
      <c r="AN8" s="111" t="s">
        <v>263</v>
      </c>
      <c r="AO8" s="204">
        <v>1.48</v>
      </c>
      <c r="AP8" s="112" t="s">
        <v>261</v>
      </c>
      <c r="AQ8" s="198"/>
      <c r="AR8" s="179">
        <f t="shared" si="2"/>
        <v>0</v>
      </c>
    </row>
    <row r="9" spans="1:44" ht="12.75" customHeight="1">
      <c r="A9" s="210"/>
      <c r="B9" s="221"/>
      <c r="C9" s="221"/>
      <c r="D9" s="29" t="s">
        <v>264</v>
      </c>
      <c r="E9" s="65" t="s">
        <v>21</v>
      </c>
      <c r="F9" s="65" t="s">
        <v>169</v>
      </c>
      <c r="G9" s="66"/>
      <c r="H9" s="66">
        <v>1</v>
      </c>
      <c r="I9" s="66" t="s">
        <v>1</v>
      </c>
      <c r="J9" s="61"/>
      <c r="K9" s="61"/>
      <c r="L9" s="62"/>
      <c r="M9" s="63"/>
      <c r="N9" s="64" t="s">
        <v>1</v>
      </c>
      <c r="O9" s="140">
        <f t="shared" si="0"/>
        <v>1000</v>
      </c>
      <c r="P9" s="37"/>
      <c r="Q9" s="37"/>
      <c r="R9" s="37"/>
      <c r="S9" s="37"/>
      <c r="T9" s="37"/>
      <c r="U9" s="37"/>
      <c r="V9" s="37"/>
      <c r="W9" s="37"/>
      <c r="X9" s="37"/>
      <c r="Y9" s="37"/>
      <c r="Z9" s="37"/>
      <c r="AA9" s="37">
        <v>193</v>
      </c>
      <c r="AB9" s="37"/>
      <c r="AC9" s="37">
        <f t="shared" si="3"/>
        <v>193</v>
      </c>
      <c r="AD9" s="24" t="s">
        <v>246</v>
      </c>
      <c r="AE9" s="24" t="s">
        <v>246</v>
      </c>
      <c r="AF9" s="56">
        <v>1.74</v>
      </c>
      <c r="AG9" s="49" t="s">
        <v>246</v>
      </c>
      <c r="AH9" s="23" t="s">
        <v>246</v>
      </c>
      <c r="AI9" s="21"/>
      <c r="AJ9" s="1">
        <v>6</v>
      </c>
      <c r="AK9" s="1">
        <v>1</v>
      </c>
      <c r="AL9" s="1" t="str">
        <f t="shared" si="1"/>
        <v>3_1_6</v>
      </c>
      <c r="AM9" s="100">
        <v>1.74</v>
      </c>
      <c r="AN9" s="111" t="s">
        <v>264</v>
      </c>
      <c r="AO9" s="114">
        <v>1.74</v>
      </c>
      <c r="AP9" s="112" t="s">
        <v>259</v>
      </c>
      <c r="AQ9" s="198"/>
      <c r="AR9" s="179">
        <f t="shared" si="2"/>
        <v>0</v>
      </c>
    </row>
    <row r="10" spans="1:44" ht="12.75" customHeight="1">
      <c r="A10" s="210"/>
      <c r="B10" s="221"/>
      <c r="C10" s="221"/>
      <c r="D10" s="200" t="s">
        <v>265</v>
      </c>
      <c r="E10" s="200" t="s">
        <v>63</v>
      </c>
      <c r="F10" s="200" t="s">
        <v>215</v>
      </c>
      <c r="G10" s="61" t="s">
        <v>60</v>
      </c>
      <c r="H10" s="61">
        <v>1.2</v>
      </c>
      <c r="I10" s="61" t="s">
        <v>1</v>
      </c>
      <c r="J10" s="61"/>
      <c r="K10" s="61"/>
      <c r="L10" s="62" t="s">
        <v>18</v>
      </c>
      <c r="M10" s="63" t="s">
        <v>20</v>
      </c>
      <c r="N10" s="64" t="s">
        <v>1</v>
      </c>
      <c r="O10" s="140">
        <f t="shared" si="0"/>
        <v>2100</v>
      </c>
      <c r="P10" s="37"/>
      <c r="Q10" s="37"/>
      <c r="R10" s="37">
        <v>17</v>
      </c>
      <c r="S10" s="37">
        <v>200</v>
      </c>
      <c r="T10" s="37"/>
      <c r="U10" s="37"/>
      <c r="V10" s="37">
        <v>211</v>
      </c>
      <c r="W10" s="37"/>
      <c r="X10" s="37"/>
      <c r="Y10" s="37"/>
      <c r="Z10" s="37"/>
      <c r="AA10" s="37"/>
      <c r="AB10" s="37"/>
      <c r="AC10" s="37">
        <f t="shared" si="3"/>
        <v>428</v>
      </c>
      <c r="AD10" s="24" t="s">
        <v>246</v>
      </c>
      <c r="AE10" s="24">
        <v>3</v>
      </c>
      <c r="AF10" s="57" t="s">
        <v>246</v>
      </c>
      <c r="AG10" s="49" t="s">
        <v>246</v>
      </c>
      <c r="AH10" s="23" t="s">
        <v>246</v>
      </c>
      <c r="AI10" s="21" t="s">
        <v>147</v>
      </c>
      <c r="AJ10" s="1">
        <v>7</v>
      </c>
      <c r="AK10" s="1">
        <v>1</v>
      </c>
      <c r="AL10" s="1" t="str">
        <f t="shared" si="1"/>
        <v>3_1_7</v>
      </c>
      <c r="AM10" s="100">
        <v>3</v>
      </c>
      <c r="AN10" s="111" t="s">
        <v>265</v>
      </c>
      <c r="AO10" s="204">
        <v>16.75</v>
      </c>
      <c r="AP10" s="112" t="s">
        <v>266</v>
      </c>
      <c r="AQ10" s="198"/>
      <c r="AR10" s="179">
        <f t="shared" si="2"/>
        <v>0</v>
      </c>
    </row>
    <row r="11" spans="1:44" ht="12.75" customHeight="1">
      <c r="A11" s="210"/>
      <c r="B11" s="221"/>
      <c r="C11" s="221"/>
      <c r="D11" s="200" t="s">
        <v>267</v>
      </c>
      <c r="E11" s="200" t="s">
        <v>64</v>
      </c>
      <c r="F11" s="200" t="s">
        <v>214</v>
      </c>
      <c r="G11" s="61" t="s">
        <v>60</v>
      </c>
      <c r="H11" s="61">
        <v>1.2</v>
      </c>
      <c r="I11" s="61" t="s">
        <v>1</v>
      </c>
      <c r="J11" s="61"/>
      <c r="K11" s="61"/>
      <c r="L11" s="62" t="s">
        <v>18</v>
      </c>
      <c r="M11" s="63" t="s">
        <v>19</v>
      </c>
      <c r="N11" s="64" t="s">
        <v>1</v>
      </c>
      <c r="O11" s="140">
        <f t="shared" si="0"/>
        <v>1100</v>
      </c>
      <c r="P11" s="37"/>
      <c r="Q11" s="37"/>
      <c r="R11" s="37">
        <v>17</v>
      </c>
      <c r="S11" s="37">
        <v>200</v>
      </c>
      <c r="T11" s="37"/>
      <c r="U11" s="37"/>
      <c r="V11" s="37"/>
      <c r="W11" s="37"/>
      <c r="X11" s="37"/>
      <c r="Y11" s="37"/>
      <c r="Z11" s="37"/>
      <c r="AA11" s="37"/>
      <c r="AB11" s="37"/>
      <c r="AC11" s="37">
        <f t="shared" si="3"/>
        <v>217</v>
      </c>
      <c r="AD11" s="24" t="s">
        <v>246</v>
      </c>
      <c r="AE11" s="24">
        <v>3</v>
      </c>
      <c r="AF11" s="57" t="s">
        <v>246</v>
      </c>
      <c r="AG11" s="49" t="s">
        <v>246</v>
      </c>
      <c r="AH11" s="23" t="s">
        <v>246</v>
      </c>
      <c r="AI11" s="21" t="s">
        <v>147</v>
      </c>
      <c r="AJ11" s="1">
        <v>8</v>
      </c>
      <c r="AK11" s="1">
        <v>1</v>
      </c>
      <c r="AL11" s="1" t="str">
        <f t="shared" si="1"/>
        <v>3_1_8</v>
      </c>
      <c r="AM11" s="100">
        <v>3</v>
      </c>
      <c r="AN11" s="111" t="s">
        <v>267</v>
      </c>
      <c r="AO11" s="204">
        <v>16.75</v>
      </c>
      <c r="AP11" s="112" t="s">
        <v>266</v>
      </c>
      <c r="AQ11" s="198"/>
      <c r="AR11" s="179">
        <f t="shared" si="2"/>
        <v>0</v>
      </c>
    </row>
    <row r="12" spans="1:44" ht="11.25" customHeight="1">
      <c r="A12" s="210"/>
      <c r="B12" s="221"/>
      <c r="C12" s="221"/>
      <c r="D12" s="29" t="s">
        <v>268</v>
      </c>
      <c r="E12" s="29" t="s">
        <v>92</v>
      </c>
      <c r="F12" s="29" t="s">
        <v>213</v>
      </c>
      <c r="G12" s="61"/>
      <c r="H12" s="61">
        <v>3</v>
      </c>
      <c r="I12" s="61" t="s">
        <v>1</v>
      </c>
      <c r="J12" s="61"/>
      <c r="K12" s="61"/>
      <c r="L12" s="62" t="s">
        <v>18</v>
      </c>
      <c r="M12" s="63" t="s">
        <v>20</v>
      </c>
      <c r="N12" s="64" t="s">
        <v>1</v>
      </c>
      <c r="O12" s="140">
        <f t="shared" si="0"/>
        <v>12300</v>
      </c>
      <c r="P12" s="37">
        <v>250</v>
      </c>
      <c r="Q12" s="37"/>
      <c r="R12" s="37">
        <v>200</v>
      </c>
      <c r="S12" s="37">
        <v>1500</v>
      </c>
      <c r="T12" s="37"/>
      <c r="U12" s="37"/>
      <c r="V12" s="37"/>
      <c r="W12" s="37"/>
      <c r="X12" s="37"/>
      <c r="Y12" s="37">
        <v>612</v>
      </c>
      <c r="Z12" s="37"/>
      <c r="AA12" s="37"/>
      <c r="AB12" s="37"/>
      <c r="AC12" s="37">
        <f t="shared" si="3"/>
        <v>2562</v>
      </c>
      <c r="AD12" s="24" t="s">
        <v>246</v>
      </c>
      <c r="AE12" s="24">
        <v>4.03</v>
      </c>
      <c r="AF12" s="57" t="s">
        <v>246</v>
      </c>
      <c r="AG12" s="49">
        <v>2.8</v>
      </c>
      <c r="AH12" s="23">
        <v>6.25</v>
      </c>
      <c r="AI12" s="21" t="s">
        <v>144</v>
      </c>
      <c r="AJ12" s="1">
        <v>9</v>
      </c>
      <c r="AK12" s="1">
        <v>1</v>
      </c>
      <c r="AL12" s="1" t="str">
        <f t="shared" si="1"/>
        <v>3_1_9</v>
      </c>
      <c r="AM12" s="100">
        <v>2.8</v>
      </c>
      <c r="AN12" s="111" t="s">
        <v>268</v>
      </c>
      <c r="AO12" s="114">
        <v>2.8000000000000003</v>
      </c>
      <c r="AP12" s="112" t="s">
        <v>269</v>
      </c>
      <c r="AQ12" s="198"/>
      <c r="AR12" s="179">
        <f t="shared" si="2"/>
        <v>0</v>
      </c>
    </row>
    <row r="13" spans="1:44" ht="11.25" customHeight="1">
      <c r="A13" s="210"/>
      <c r="B13" s="221"/>
      <c r="C13" s="221"/>
      <c r="D13" s="29" t="s">
        <v>270</v>
      </c>
      <c r="E13" s="29" t="s">
        <v>62</v>
      </c>
      <c r="F13" s="29" t="s">
        <v>212</v>
      </c>
      <c r="G13" s="61"/>
      <c r="H13" s="61">
        <v>1</v>
      </c>
      <c r="I13" s="61" t="s">
        <v>1</v>
      </c>
      <c r="J13" s="61"/>
      <c r="K13" s="61"/>
      <c r="L13" s="62" t="s">
        <v>18</v>
      </c>
      <c r="M13" s="63" t="s">
        <v>19</v>
      </c>
      <c r="N13" s="64" t="s">
        <v>1</v>
      </c>
      <c r="O13" s="140">
        <f t="shared" si="0"/>
        <v>7200</v>
      </c>
      <c r="P13" s="37"/>
      <c r="Q13" s="37"/>
      <c r="R13" s="37"/>
      <c r="S13" s="37">
        <v>1500</v>
      </c>
      <c r="T13" s="37"/>
      <c r="U13" s="37"/>
      <c r="V13" s="37"/>
      <c r="W13" s="37"/>
      <c r="X13" s="37"/>
      <c r="Y13" s="37"/>
      <c r="Z13" s="37"/>
      <c r="AA13" s="37"/>
      <c r="AB13" s="37"/>
      <c r="AC13" s="37">
        <f t="shared" si="3"/>
        <v>1500</v>
      </c>
      <c r="AD13" s="24" t="s">
        <v>246</v>
      </c>
      <c r="AE13" s="24">
        <v>5.06</v>
      </c>
      <c r="AF13" s="57" t="s">
        <v>246</v>
      </c>
      <c r="AG13" s="49" t="s">
        <v>246</v>
      </c>
      <c r="AH13" s="23" t="s">
        <v>246</v>
      </c>
      <c r="AI13" s="21" t="s">
        <v>146</v>
      </c>
      <c r="AJ13" s="1">
        <v>10</v>
      </c>
      <c r="AK13" s="1">
        <v>1</v>
      </c>
      <c r="AL13" s="1" t="str">
        <f t="shared" si="1"/>
        <v>3_1_10</v>
      </c>
      <c r="AM13" s="100">
        <v>5.06</v>
      </c>
      <c r="AN13" s="111" t="s">
        <v>270</v>
      </c>
      <c r="AO13" s="114">
        <v>5.0600000000000005</v>
      </c>
      <c r="AP13" s="112" t="s">
        <v>266</v>
      </c>
      <c r="AQ13" s="198"/>
      <c r="AR13" s="179">
        <f t="shared" si="2"/>
        <v>0</v>
      </c>
    </row>
    <row r="14" spans="1:44" ht="11.25" customHeight="1">
      <c r="A14" s="210"/>
      <c r="B14" s="221"/>
      <c r="C14" s="221"/>
      <c r="D14" s="29" t="s">
        <v>272</v>
      </c>
      <c r="E14" s="29" t="s">
        <v>173</v>
      </c>
      <c r="F14" s="29" t="s">
        <v>172</v>
      </c>
      <c r="G14" s="61"/>
      <c r="H14" s="61">
        <v>1</v>
      </c>
      <c r="I14" s="61" t="s">
        <v>1</v>
      </c>
      <c r="J14" s="61"/>
      <c r="K14" s="61"/>
      <c r="L14" s="62" t="s">
        <v>18</v>
      </c>
      <c r="M14" s="63" t="s">
        <v>19</v>
      </c>
      <c r="N14" s="64" t="s">
        <v>1</v>
      </c>
      <c r="O14" s="140">
        <f t="shared" si="0"/>
        <v>25400</v>
      </c>
      <c r="P14" s="37"/>
      <c r="Q14" s="37"/>
      <c r="R14" s="37"/>
      <c r="S14" s="37"/>
      <c r="T14" s="37"/>
      <c r="U14" s="37"/>
      <c r="V14" s="37">
        <v>25</v>
      </c>
      <c r="W14" s="37"/>
      <c r="X14" s="37"/>
      <c r="Y14" s="37"/>
      <c r="Z14" s="37">
        <v>5000</v>
      </c>
      <c r="AA14" s="37">
        <v>260</v>
      </c>
      <c r="AB14" s="37"/>
      <c r="AC14" s="37">
        <f t="shared" si="3"/>
        <v>5285</v>
      </c>
      <c r="AD14" s="24">
        <v>1.93</v>
      </c>
      <c r="AE14" s="24" t="s">
        <v>246</v>
      </c>
      <c r="AF14" s="56">
        <v>2.64</v>
      </c>
      <c r="AG14" s="49" t="s">
        <v>246</v>
      </c>
      <c r="AH14" s="42" t="s">
        <v>246</v>
      </c>
      <c r="AI14" s="21" t="s">
        <v>106</v>
      </c>
      <c r="AJ14" s="1">
        <v>14</v>
      </c>
      <c r="AK14" s="1">
        <v>1</v>
      </c>
      <c r="AL14" s="1" t="str">
        <f t="shared" si="1"/>
        <v>3_1_14</v>
      </c>
      <c r="AM14" s="100">
        <v>2.64</v>
      </c>
      <c r="AN14" s="111" t="s">
        <v>272</v>
      </c>
      <c r="AO14" s="114">
        <v>2.64</v>
      </c>
      <c r="AP14" s="112" t="s">
        <v>259</v>
      </c>
      <c r="AQ14" s="198"/>
      <c r="AR14" s="179">
        <f t="shared" si="2"/>
        <v>0</v>
      </c>
    </row>
    <row r="15" spans="1:44" ht="12" customHeight="1">
      <c r="A15" s="210"/>
      <c r="B15" s="221"/>
      <c r="C15" s="221"/>
      <c r="D15" s="29" t="s">
        <v>273</v>
      </c>
      <c r="E15" s="29" t="s">
        <v>29</v>
      </c>
      <c r="F15" s="29" t="s">
        <v>211</v>
      </c>
      <c r="G15" s="61"/>
      <c r="H15" s="61">
        <v>1</v>
      </c>
      <c r="I15" s="61" t="s">
        <v>1</v>
      </c>
      <c r="J15" s="61"/>
      <c r="K15" s="61"/>
      <c r="L15" s="62" t="s">
        <v>18</v>
      </c>
      <c r="M15" s="63" t="s">
        <v>19</v>
      </c>
      <c r="N15" s="64" t="s">
        <v>1</v>
      </c>
      <c r="O15" s="140">
        <f t="shared" si="0"/>
        <v>11500</v>
      </c>
      <c r="P15" s="37">
        <v>830</v>
      </c>
      <c r="Q15" s="37"/>
      <c r="R15" s="37"/>
      <c r="S15" s="37">
        <v>1500</v>
      </c>
      <c r="T15" s="37"/>
      <c r="U15" s="37">
        <v>12</v>
      </c>
      <c r="V15" s="37"/>
      <c r="W15" s="37"/>
      <c r="X15" s="37"/>
      <c r="Y15" s="37">
        <v>48</v>
      </c>
      <c r="Z15" s="37"/>
      <c r="AA15" s="37"/>
      <c r="AB15" s="37"/>
      <c r="AC15" s="37">
        <f t="shared" si="3"/>
        <v>2390</v>
      </c>
      <c r="AD15" s="24">
        <v>3.42</v>
      </c>
      <c r="AE15" s="24" t="s">
        <v>246</v>
      </c>
      <c r="AF15" s="57" t="s">
        <v>246</v>
      </c>
      <c r="AG15" s="49">
        <v>2.76</v>
      </c>
      <c r="AH15" s="23">
        <v>6.292</v>
      </c>
      <c r="AI15" s="21" t="s">
        <v>145</v>
      </c>
      <c r="AJ15" s="1">
        <v>16</v>
      </c>
      <c r="AK15" s="1">
        <v>1</v>
      </c>
      <c r="AL15" s="1" t="str">
        <f t="shared" si="1"/>
        <v>3_1_16</v>
      </c>
      <c r="AM15" s="100">
        <v>3.42</v>
      </c>
      <c r="AN15" s="111" t="s">
        <v>273</v>
      </c>
      <c r="AO15" s="114">
        <v>4.1</v>
      </c>
      <c r="AP15" s="112" t="s">
        <v>261</v>
      </c>
      <c r="AQ15" s="198"/>
      <c r="AR15" s="179">
        <f t="shared" si="2"/>
        <v>0</v>
      </c>
    </row>
    <row r="16" spans="1:44" ht="12.75">
      <c r="A16" s="211"/>
      <c r="B16" s="222"/>
      <c r="C16" s="222"/>
      <c r="D16" s="29" t="s">
        <v>274</v>
      </c>
      <c r="E16" s="29" t="s">
        <v>3</v>
      </c>
      <c r="F16" s="29" t="s">
        <v>210</v>
      </c>
      <c r="G16" s="61"/>
      <c r="H16" s="61">
        <v>1</v>
      </c>
      <c r="I16" s="61" t="s">
        <v>1</v>
      </c>
      <c r="J16" s="61"/>
      <c r="K16" s="61"/>
      <c r="L16" s="62" t="s">
        <v>18</v>
      </c>
      <c r="M16" s="63" t="s">
        <v>20</v>
      </c>
      <c r="N16" s="64" t="s">
        <v>1</v>
      </c>
      <c r="O16" s="140">
        <f t="shared" si="0"/>
        <v>6000</v>
      </c>
      <c r="P16" s="37"/>
      <c r="Q16" s="37"/>
      <c r="R16" s="37"/>
      <c r="S16" s="37">
        <v>1000</v>
      </c>
      <c r="T16" s="37"/>
      <c r="U16" s="37"/>
      <c r="V16" s="37"/>
      <c r="W16" s="37"/>
      <c r="X16" s="37"/>
      <c r="Y16" s="37">
        <v>234</v>
      </c>
      <c r="Z16" s="37"/>
      <c r="AA16" s="37"/>
      <c r="AB16" s="37"/>
      <c r="AC16" s="37">
        <f t="shared" si="3"/>
        <v>1234</v>
      </c>
      <c r="AD16" s="24" t="s">
        <v>246</v>
      </c>
      <c r="AE16" s="24" t="s">
        <v>246</v>
      </c>
      <c r="AF16" s="57" t="s">
        <v>246</v>
      </c>
      <c r="AG16" s="49" t="s">
        <v>246</v>
      </c>
      <c r="AH16" s="23">
        <v>4.14</v>
      </c>
      <c r="AI16" s="21" t="s">
        <v>149</v>
      </c>
      <c r="AJ16" s="1">
        <v>17</v>
      </c>
      <c r="AK16" s="1">
        <v>1</v>
      </c>
      <c r="AL16" s="1" t="str">
        <f t="shared" si="1"/>
        <v>3_1_17</v>
      </c>
      <c r="AM16" s="100">
        <v>4.14</v>
      </c>
      <c r="AN16" s="111" t="s">
        <v>274</v>
      </c>
      <c r="AO16" s="114">
        <v>4.14</v>
      </c>
      <c r="AP16" s="112" t="s">
        <v>275</v>
      </c>
      <c r="AQ16" s="198"/>
      <c r="AR16" s="179">
        <f t="shared" si="2"/>
        <v>0</v>
      </c>
    </row>
    <row r="17" spans="1:44" ht="22.5">
      <c r="A17" s="211"/>
      <c r="B17" s="222"/>
      <c r="C17" s="222"/>
      <c r="D17" s="29" t="s">
        <v>276</v>
      </c>
      <c r="E17" s="29" t="s">
        <v>40</v>
      </c>
      <c r="F17" s="29" t="s">
        <v>209</v>
      </c>
      <c r="G17" s="61"/>
      <c r="H17" s="61">
        <v>1</v>
      </c>
      <c r="I17" s="61" t="s">
        <v>1</v>
      </c>
      <c r="J17" s="61"/>
      <c r="K17" s="61"/>
      <c r="L17" s="62" t="s">
        <v>18</v>
      </c>
      <c r="M17" s="63" t="s">
        <v>19</v>
      </c>
      <c r="N17" s="64" t="s">
        <v>1</v>
      </c>
      <c r="O17" s="140">
        <f t="shared" si="0"/>
        <v>20100</v>
      </c>
      <c r="P17" s="37">
        <v>900</v>
      </c>
      <c r="Q17" s="37"/>
      <c r="R17" s="37">
        <v>300</v>
      </c>
      <c r="S17" s="37">
        <v>1500</v>
      </c>
      <c r="T17" s="37">
        <v>63</v>
      </c>
      <c r="U17" s="37">
        <v>60</v>
      </c>
      <c r="V17" s="37">
        <v>180</v>
      </c>
      <c r="W17" s="37" t="s">
        <v>79</v>
      </c>
      <c r="X17" s="37"/>
      <c r="Y17" s="37" t="s">
        <v>79</v>
      </c>
      <c r="Z17" s="37"/>
      <c r="AA17" s="37">
        <v>1175</v>
      </c>
      <c r="AB17" s="37"/>
      <c r="AC17" s="37">
        <f t="shared" si="3"/>
        <v>4178</v>
      </c>
      <c r="AD17" s="24" t="s">
        <v>246</v>
      </c>
      <c r="AE17" s="24">
        <v>4.8</v>
      </c>
      <c r="AF17" s="59">
        <v>4.73</v>
      </c>
      <c r="AG17" s="49">
        <v>4.16</v>
      </c>
      <c r="AH17" s="23">
        <v>3.069</v>
      </c>
      <c r="AI17" s="21" t="s">
        <v>144</v>
      </c>
      <c r="AJ17" s="1">
        <v>18</v>
      </c>
      <c r="AK17" s="1">
        <v>1</v>
      </c>
      <c r="AL17" s="1" t="str">
        <f t="shared" si="1"/>
        <v>3_1_18</v>
      </c>
      <c r="AM17" s="100">
        <v>4.73</v>
      </c>
      <c r="AN17" s="111" t="s">
        <v>276</v>
      </c>
      <c r="AO17" s="114">
        <v>4.73</v>
      </c>
      <c r="AP17" s="112" t="s">
        <v>259</v>
      </c>
      <c r="AQ17" s="198"/>
      <c r="AR17" s="179">
        <f t="shared" si="2"/>
        <v>0</v>
      </c>
    </row>
    <row r="18" spans="1:44" ht="12.75">
      <c r="A18" s="211"/>
      <c r="B18" s="222"/>
      <c r="C18" s="222"/>
      <c r="D18" s="29" t="s">
        <v>277</v>
      </c>
      <c r="E18" s="29" t="s">
        <v>100</v>
      </c>
      <c r="F18" s="29" t="s">
        <v>168</v>
      </c>
      <c r="G18" s="61"/>
      <c r="H18" s="61">
        <v>1</v>
      </c>
      <c r="I18" s="61" t="s">
        <v>1</v>
      </c>
      <c r="J18" s="61"/>
      <c r="K18" s="61"/>
      <c r="L18" s="62" t="s">
        <v>18</v>
      </c>
      <c r="M18" s="67" t="s">
        <v>19</v>
      </c>
      <c r="N18" s="64" t="s">
        <v>1</v>
      </c>
      <c r="O18" s="140">
        <f t="shared" si="0"/>
        <v>32700</v>
      </c>
      <c r="P18" s="37"/>
      <c r="Q18" s="37"/>
      <c r="R18" s="37">
        <v>600</v>
      </c>
      <c r="S18" s="37">
        <v>1000</v>
      </c>
      <c r="T18" s="37"/>
      <c r="U18" s="37">
        <v>60</v>
      </c>
      <c r="V18" s="37"/>
      <c r="W18" s="37"/>
      <c r="X18" s="37"/>
      <c r="Y18" s="37">
        <v>150</v>
      </c>
      <c r="Z18" s="37">
        <v>5000</v>
      </c>
      <c r="AA18" s="37"/>
      <c r="AB18" s="37"/>
      <c r="AC18" s="37">
        <f t="shared" si="3"/>
        <v>6810</v>
      </c>
      <c r="AD18" s="24">
        <v>8.18</v>
      </c>
      <c r="AE18" s="24" t="s">
        <v>246</v>
      </c>
      <c r="AF18" s="57" t="s">
        <v>246</v>
      </c>
      <c r="AG18" s="49">
        <v>4.63</v>
      </c>
      <c r="AH18" s="23" t="s">
        <v>246</v>
      </c>
      <c r="AI18" s="21" t="s">
        <v>107</v>
      </c>
      <c r="AJ18" s="1">
        <v>19</v>
      </c>
      <c r="AK18" s="1">
        <v>1</v>
      </c>
      <c r="AL18" s="1" t="str">
        <f t="shared" si="1"/>
        <v>3_1_19</v>
      </c>
      <c r="AM18" s="100">
        <v>8.18</v>
      </c>
      <c r="AN18" s="111" t="s">
        <v>277</v>
      </c>
      <c r="AO18" s="114">
        <v>9.82</v>
      </c>
      <c r="AP18" s="112" t="s">
        <v>261</v>
      </c>
      <c r="AQ18" s="198"/>
      <c r="AR18" s="179">
        <f t="shared" si="2"/>
        <v>0</v>
      </c>
    </row>
    <row r="19" spans="1:44" ht="12" customHeight="1" thickBot="1">
      <c r="A19" s="211"/>
      <c r="B19" s="222"/>
      <c r="C19" s="222"/>
      <c r="D19" s="29" t="s">
        <v>278</v>
      </c>
      <c r="E19" s="29" t="s">
        <v>4</v>
      </c>
      <c r="F19" s="29" t="s">
        <v>208</v>
      </c>
      <c r="G19" s="61"/>
      <c r="H19" s="61">
        <v>1</v>
      </c>
      <c r="I19" s="61" t="s">
        <v>1</v>
      </c>
      <c r="J19" s="61"/>
      <c r="K19" s="61"/>
      <c r="L19" s="62" t="s">
        <v>18</v>
      </c>
      <c r="M19" s="63" t="s">
        <v>19</v>
      </c>
      <c r="N19" s="64" t="s">
        <v>1</v>
      </c>
      <c r="O19" s="140">
        <f t="shared" si="0"/>
        <v>100</v>
      </c>
      <c r="P19" s="37"/>
      <c r="Q19" s="37"/>
      <c r="R19" s="37"/>
      <c r="S19" s="37"/>
      <c r="T19" s="37"/>
      <c r="U19" s="37"/>
      <c r="V19" s="37"/>
      <c r="W19" s="37"/>
      <c r="X19" s="37"/>
      <c r="Y19" s="37">
        <v>6</v>
      </c>
      <c r="Z19" s="37"/>
      <c r="AA19" s="37"/>
      <c r="AB19" s="37"/>
      <c r="AC19" s="37">
        <f t="shared" si="3"/>
        <v>6</v>
      </c>
      <c r="AD19" s="24" t="s">
        <v>246</v>
      </c>
      <c r="AE19" s="24">
        <v>10.8</v>
      </c>
      <c r="AF19" s="57" t="s">
        <v>246</v>
      </c>
      <c r="AG19" s="49" t="s">
        <v>246</v>
      </c>
      <c r="AH19" s="23">
        <v>2.739</v>
      </c>
      <c r="AI19" s="21" t="s">
        <v>148</v>
      </c>
      <c r="AJ19" s="1">
        <v>20</v>
      </c>
      <c r="AK19" s="1">
        <v>1</v>
      </c>
      <c r="AL19" s="1" t="str">
        <f t="shared" si="1"/>
        <v>3_1_20</v>
      </c>
      <c r="AM19" s="100">
        <v>2.739</v>
      </c>
      <c r="AN19" s="111" t="s">
        <v>278</v>
      </c>
      <c r="AO19" s="114">
        <v>2.74</v>
      </c>
      <c r="AP19" s="112" t="s">
        <v>275</v>
      </c>
      <c r="AQ19" s="198"/>
      <c r="AR19" s="179">
        <f t="shared" si="2"/>
        <v>0</v>
      </c>
    </row>
    <row r="20" spans="1:44" s="18" customFormat="1" ht="16.5" customHeight="1" thickBot="1">
      <c r="A20" s="182" t="s">
        <v>14</v>
      </c>
      <c r="B20" s="181"/>
      <c r="C20" s="181"/>
      <c r="D20" s="181"/>
      <c r="E20" s="181"/>
      <c r="F20" s="181"/>
      <c r="G20" s="181"/>
      <c r="H20" s="181"/>
      <c r="I20" s="181"/>
      <c r="J20" s="181"/>
      <c r="K20" s="181"/>
      <c r="L20" s="181"/>
      <c r="M20" s="181"/>
      <c r="N20" s="181"/>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28"/>
      <c r="AQ20" s="199"/>
      <c r="AR20" s="183"/>
    </row>
    <row r="21" spans="1:44" ht="12" customHeight="1">
      <c r="A21" s="228"/>
      <c r="B21" s="208"/>
      <c r="C21" s="208"/>
      <c r="D21" s="71" t="s">
        <v>279</v>
      </c>
      <c r="E21" s="71" t="s">
        <v>72</v>
      </c>
      <c r="F21" s="72" t="s">
        <v>207</v>
      </c>
      <c r="G21" s="73"/>
      <c r="H21" s="73">
        <v>2.5</v>
      </c>
      <c r="I21" s="73" t="s">
        <v>1</v>
      </c>
      <c r="J21" s="73"/>
      <c r="K21" s="73"/>
      <c r="L21" s="146" t="s">
        <v>18</v>
      </c>
      <c r="M21" s="67" t="s">
        <v>19</v>
      </c>
      <c r="N21" s="67" t="s">
        <v>1</v>
      </c>
      <c r="O21" s="140">
        <f t="shared" si="0"/>
        <v>7500</v>
      </c>
      <c r="P21" s="142"/>
      <c r="Q21" s="142"/>
      <c r="R21" s="142">
        <v>555</v>
      </c>
      <c r="S21" s="142">
        <v>1000</v>
      </c>
      <c r="T21" s="142"/>
      <c r="U21" s="142"/>
      <c r="V21" s="142"/>
      <c r="W21" s="142"/>
      <c r="X21" s="142"/>
      <c r="Y21" s="142"/>
      <c r="Z21" s="142"/>
      <c r="AA21" s="142"/>
      <c r="AB21" s="142"/>
      <c r="AC21" s="142">
        <f t="shared" si="3"/>
        <v>1555</v>
      </c>
      <c r="AD21" s="34" t="s">
        <v>246</v>
      </c>
      <c r="AE21" s="34" t="s">
        <v>246</v>
      </c>
      <c r="AF21" s="148" t="s">
        <v>246</v>
      </c>
      <c r="AG21" s="48" t="s">
        <v>246</v>
      </c>
      <c r="AH21" s="35" t="s">
        <v>246</v>
      </c>
      <c r="AI21" s="36"/>
      <c r="AJ21" s="1">
        <v>22</v>
      </c>
      <c r="AK21" s="1">
        <v>2</v>
      </c>
      <c r="AL21" s="1" t="str">
        <f t="shared" si="1"/>
        <v>3_2_22</v>
      </c>
      <c r="AM21" s="104">
        <v>9</v>
      </c>
      <c r="AN21" s="143" t="s">
        <v>279</v>
      </c>
      <c r="AO21" s="144">
        <v>9</v>
      </c>
      <c r="AP21" s="112" t="s">
        <v>271</v>
      </c>
      <c r="AQ21" s="198"/>
      <c r="AR21" s="179">
        <f t="shared" si="2"/>
        <v>0</v>
      </c>
    </row>
    <row r="22" spans="1:44" ht="12.75">
      <c r="A22" s="231"/>
      <c r="B22" s="209"/>
      <c r="C22" s="209"/>
      <c r="D22" s="29" t="s">
        <v>280</v>
      </c>
      <c r="E22" s="29" t="s">
        <v>73</v>
      </c>
      <c r="F22" s="28" t="s">
        <v>206</v>
      </c>
      <c r="G22" s="61"/>
      <c r="H22" s="61">
        <v>2.5</v>
      </c>
      <c r="I22" s="61" t="s">
        <v>1</v>
      </c>
      <c r="J22" s="61"/>
      <c r="K22" s="61"/>
      <c r="L22" s="62" t="s">
        <v>18</v>
      </c>
      <c r="M22" s="67" t="s">
        <v>19</v>
      </c>
      <c r="N22" s="67" t="s">
        <v>1</v>
      </c>
      <c r="O22" s="140">
        <f t="shared" si="0"/>
        <v>11100</v>
      </c>
      <c r="P22" s="37">
        <v>1300</v>
      </c>
      <c r="Q22" s="37"/>
      <c r="R22" s="37"/>
      <c r="S22" s="37">
        <v>1000</v>
      </c>
      <c r="T22" s="37"/>
      <c r="U22" s="37"/>
      <c r="V22" s="37"/>
      <c r="W22" s="37"/>
      <c r="X22" s="37"/>
      <c r="Y22" s="37"/>
      <c r="Z22" s="37"/>
      <c r="AA22" s="37"/>
      <c r="AB22" s="37"/>
      <c r="AC22" s="37">
        <f t="shared" si="3"/>
        <v>2300</v>
      </c>
      <c r="AD22" s="24" t="s">
        <v>246</v>
      </c>
      <c r="AE22" s="24" t="s">
        <v>246</v>
      </c>
      <c r="AF22" s="57" t="s">
        <v>246</v>
      </c>
      <c r="AG22" s="49" t="s">
        <v>246</v>
      </c>
      <c r="AH22" s="23">
        <v>6</v>
      </c>
      <c r="AI22" s="21"/>
      <c r="AJ22" s="1">
        <v>23</v>
      </c>
      <c r="AK22" s="1">
        <v>2</v>
      </c>
      <c r="AL22" s="1" t="str">
        <f t="shared" si="1"/>
        <v>3_2_23</v>
      </c>
      <c r="AM22" s="100">
        <v>6</v>
      </c>
      <c r="AN22" s="111" t="s">
        <v>280</v>
      </c>
      <c r="AO22" s="114">
        <v>6</v>
      </c>
      <c r="AP22" s="112" t="s">
        <v>275</v>
      </c>
      <c r="AQ22" s="198"/>
      <c r="AR22" s="179">
        <f t="shared" si="2"/>
        <v>0</v>
      </c>
    </row>
    <row r="23" spans="1:44" ht="12.75">
      <c r="A23" s="231"/>
      <c r="B23" s="209"/>
      <c r="C23" s="209"/>
      <c r="D23" s="29" t="s">
        <v>281</v>
      </c>
      <c r="E23" s="29" t="s">
        <v>71</v>
      </c>
      <c r="F23" s="28" t="s">
        <v>205</v>
      </c>
      <c r="G23" s="61"/>
      <c r="H23" s="61">
        <v>2.5</v>
      </c>
      <c r="I23" s="61" t="s">
        <v>1</v>
      </c>
      <c r="J23" s="61"/>
      <c r="K23" s="61"/>
      <c r="L23" s="62" t="s">
        <v>18</v>
      </c>
      <c r="M23" s="67" t="s">
        <v>19</v>
      </c>
      <c r="N23" s="67" t="s">
        <v>1</v>
      </c>
      <c r="O23" s="140">
        <f t="shared" si="0"/>
        <v>5500</v>
      </c>
      <c r="P23" s="37"/>
      <c r="Q23" s="37"/>
      <c r="R23" s="37"/>
      <c r="S23" s="37">
        <v>1000</v>
      </c>
      <c r="T23" s="37"/>
      <c r="U23" s="37"/>
      <c r="V23" s="37"/>
      <c r="W23" s="37"/>
      <c r="X23" s="37"/>
      <c r="Y23" s="37">
        <v>140</v>
      </c>
      <c r="Z23" s="37"/>
      <c r="AA23" s="37"/>
      <c r="AB23" s="37"/>
      <c r="AC23" s="37">
        <f t="shared" si="3"/>
        <v>1140</v>
      </c>
      <c r="AD23" s="24" t="s">
        <v>246</v>
      </c>
      <c r="AE23" s="24" t="s">
        <v>246</v>
      </c>
      <c r="AF23" s="57" t="s">
        <v>246</v>
      </c>
      <c r="AG23" s="49" t="s">
        <v>246</v>
      </c>
      <c r="AH23" s="23" t="s">
        <v>246</v>
      </c>
      <c r="AI23" s="21"/>
      <c r="AJ23" s="1">
        <v>24</v>
      </c>
      <c r="AK23" s="1">
        <v>2</v>
      </c>
      <c r="AL23" s="1" t="str">
        <f t="shared" si="1"/>
        <v>3_2_24</v>
      </c>
      <c r="AM23" s="105">
        <v>3.63</v>
      </c>
      <c r="AN23" s="111" t="s">
        <v>281</v>
      </c>
      <c r="AO23" s="114">
        <v>3.63</v>
      </c>
      <c r="AP23" s="112" t="s">
        <v>271</v>
      </c>
      <c r="AQ23" s="198"/>
      <c r="AR23" s="179">
        <f t="shared" si="2"/>
        <v>0</v>
      </c>
    </row>
    <row r="24" spans="1:44" ht="12.75">
      <c r="A24" s="231"/>
      <c r="B24" s="209"/>
      <c r="C24" s="209"/>
      <c r="D24" s="29" t="s">
        <v>282</v>
      </c>
      <c r="E24" s="29" t="s">
        <v>95</v>
      </c>
      <c r="F24" s="28" t="s">
        <v>204</v>
      </c>
      <c r="G24" s="61"/>
      <c r="H24" s="61">
        <v>2.5</v>
      </c>
      <c r="I24" s="61" t="s">
        <v>1</v>
      </c>
      <c r="J24" s="61"/>
      <c r="K24" s="61"/>
      <c r="L24" s="62" t="s">
        <v>18</v>
      </c>
      <c r="M24" s="67" t="s">
        <v>19</v>
      </c>
      <c r="N24" s="67" t="s">
        <v>1</v>
      </c>
      <c r="O24" s="140">
        <f t="shared" si="0"/>
        <v>11800</v>
      </c>
      <c r="P24" s="37"/>
      <c r="Q24" s="37"/>
      <c r="R24" s="37">
        <v>285</v>
      </c>
      <c r="S24" s="37">
        <v>1000</v>
      </c>
      <c r="T24" s="37">
        <v>196</v>
      </c>
      <c r="U24" s="37"/>
      <c r="V24" s="37"/>
      <c r="W24" s="37"/>
      <c r="X24" s="37"/>
      <c r="Y24" s="37">
        <v>20</v>
      </c>
      <c r="Z24" s="37"/>
      <c r="AA24" s="37">
        <v>955</v>
      </c>
      <c r="AB24" s="37"/>
      <c r="AC24" s="37">
        <f t="shared" si="3"/>
        <v>2456</v>
      </c>
      <c r="AD24" s="24">
        <v>3.88</v>
      </c>
      <c r="AE24" s="24" t="s">
        <v>246</v>
      </c>
      <c r="AF24" s="56">
        <v>4.18</v>
      </c>
      <c r="AG24" s="49">
        <v>3.63</v>
      </c>
      <c r="AH24" s="42" t="s">
        <v>246</v>
      </c>
      <c r="AI24" s="21" t="s">
        <v>108</v>
      </c>
      <c r="AJ24" s="1">
        <v>25</v>
      </c>
      <c r="AK24" s="1">
        <v>2</v>
      </c>
      <c r="AL24" s="1" t="str">
        <f t="shared" si="1"/>
        <v>3_2_25</v>
      </c>
      <c r="AM24" s="100">
        <v>4.18</v>
      </c>
      <c r="AN24" s="111" t="s">
        <v>282</v>
      </c>
      <c r="AO24" s="114">
        <v>4.18</v>
      </c>
      <c r="AP24" s="112" t="s">
        <v>259</v>
      </c>
      <c r="AQ24" s="198"/>
      <c r="AR24" s="179">
        <f t="shared" si="2"/>
        <v>0</v>
      </c>
    </row>
    <row r="25" spans="1:44" ht="12.75">
      <c r="A25" s="231"/>
      <c r="B25" s="209"/>
      <c r="C25" s="209"/>
      <c r="D25" s="29" t="s">
        <v>283</v>
      </c>
      <c r="E25" s="65" t="s">
        <v>218</v>
      </c>
      <c r="F25" s="65" t="s">
        <v>219</v>
      </c>
      <c r="G25" s="66"/>
      <c r="H25" s="66">
        <v>0.45</v>
      </c>
      <c r="I25" s="66" t="s">
        <v>1</v>
      </c>
      <c r="J25" s="66"/>
      <c r="K25" s="66"/>
      <c r="L25" s="68"/>
      <c r="M25" s="74"/>
      <c r="N25" s="74" t="s">
        <v>1</v>
      </c>
      <c r="O25" s="140">
        <f t="shared" si="0"/>
        <v>200</v>
      </c>
      <c r="P25" s="37"/>
      <c r="Q25" s="37"/>
      <c r="R25" s="37"/>
      <c r="S25" s="37"/>
      <c r="T25" s="37"/>
      <c r="U25" s="37"/>
      <c r="V25" s="37"/>
      <c r="W25" s="37"/>
      <c r="X25" s="37"/>
      <c r="Y25" s="37"/>
      <c r="Z25" s="37"/>
      <c r="AA25" s="37">
        <v>34</v>
      </c>
      <c r="AB25" s="37"/>
      <c r="AC25" s="37">
        <f t="shared" si="3"/>
        <v>34</v>
      </c>
      <c r="AD25" s="24" t="s">
        <v>246</v>
      </c>
      <c r="AE25" s="24" t="s">
        <v>246</v>
      </c>
      <c r="AF25" s="56">
        <v>4.95</v>
      </c>
      <c r="AG25" s="49" t="s">
        <v>246</v>
      </c>
      <c r="AH25" s="42" t="s">
        <v>246</v>
      </c>
      <c r="AI25" s="21"/>
      <c r="AJ25" s="1">
        <v>26</v>
      </c>
      <c r="AK25" s="1">
        <v>2</v>
      </c>
      <c r="AL25" s="1" t="str">
        <f t="shared" si="1"/>
        <v>3_2_26</v>
      </c>
      <c r="AM25" s="100">
        <v>4.95</v>
      </c>
      <c r="AN25" s="111" t="s">
        <v>283</v>
      </c>
      <c r="AO25" s="114">
        <v>4.95</v>
      </c>
      <c r="AP25" s="112" t="s">
        <v>259</v>
      </c>
      <c r="AQ25" s="198"/>
      <c r="AR25" s="179">
        <f t="shared" si="2"/>
        <v>0</v>
      </c>
    </row>
    <row r="26" spans="1:44" ht="12.75">
      <c r="A26" s="231"/>
      <c r="B26" s="209"/>
      <c r="C26" s="209"/>
      <c r="D26" s="29" t="s">
        <v>284</v>
      </c>
      <c r="E26" s="29" t="s">
        <v>5</v>
      </c>
      <c r="F26" s="29" t="s">
        <v>203</v>
      </c>
      <c r="G26" s="61"/>
      <c r="H26" s="61">
        <v>2.5</v>
      </c>
      <c r="I26" s="61" t="s">
        <v>1</v>
      </c>
      <c r="J26" s="61"/>
      <c r="K26" s="61"/>
      <c r="L26" s="62" t="s">
        <v>18</v>
      </c>
      <c r="M26" s="67" t="s">
        <v>19</v>
      </c>
      <c r="N26" s="76" t="s">
        <v>1</v>
      </c>
      <c r="O26" s="140">
        <f t="shared" si="0"/>
        <v>62900</v>
      </c>
      <c r="P26" s="37"/>
      <c r="Q26" s="37">
        <v>4900</v>
      </c>
      <c r="R26" s="37">
        <v>1920</v>
      </c>
      <c r="S26" s="37">
        <v>2000</v>
      </c>
      <c r="T26" s="37"/>
      <c r="U26" s="37"/>
      <c r="V26" s="37"/>
      <c r="W26" s="37"/>
      <c r="X26" s="37"/>
      <c r="Y26" s="37">
        <v>180</v>
      </c>
      <c r="Z26" s="37">
        <v>500</v>
      </c>
      <c r="AA26" s="37">
        <v>3586</v>
      </c>
      <c r="AB26" s="37"/>
      <c r="AC26" s="37">
        <f t="shared" si="3"/>
        <v>13086</v>
      </c>
      <c r="AD26" s="24" t="s">
        <v>246</v>
      </c>
      <c r="AE26" s="24">
        <v>2.5</v>
      </c>
      <c r="AF26" s="59">
        <v>1.29</v>
      </c>
      <c r="AG26" s="49">
        <v>0.91</v>
      </c>
      <c r="AH26" s="23">
        <v>1.294</v>
      </c>
      <c r="AI26" s="21" t="s">
        <v>143</v>
      </c>
      <c r="AJ26" s="1">
        <v>27</v>
      </c>
      <c r="AK26" s="1">
        <v>2</v>
      </c>
      <c r="AL26" s="1" t="str">
        <f t="shared" si="1"/>
        <v>3_2_27</v>
      </c>
      <c r="AM26" s="100">
        <v>1.29</v>
      </c>
      <c r="AN26" s="111" t="s">
        <v>284</v>
      </c>
      <c r="AO26" s="114">
        <v>1.29</v>
      </c>
      <c r="AP26" s="112" t="s">
        <v>259</v>
      </c>
      <c r="AQ26" s="198"/>
      <c r="AR26" s="179">
        <f t="shared" si="2"/>
        <v>0</v>
      </c>
    </row>
    <row r="27" spans="1:44" ht="22.5">
      <c r="A27" s="231"/>
      <c r="B27" s="209"/>
      <c r="C27" s="209"/>
      <c r="D27" s="29" t="s">
        <v>285</v>
      </c>
      <c r="E27" s="65" t="s">
        <v>220</v>
      </c>
      <c r="F27" s="75" t="s">
        <v>221</v>
      </c>
      <c r="G27" s="66"/>
      <c r="H27" s="66">
        <v>1</v>
      </c>
      <c r="I27" s="66" t="s">
        <v>1</v>
      </c>
      <c r="J27" s="61"/>
      <c r="K27" s="61"/>
      <c r="L27" s="62"/>
      <c r="M27" s="67"/>
      <c r="N27" s="76" t="s">
        <v>1</v>
      </c>
      <c r="O27" s="140">
        <f t="shared" si="0"/>
        <v>900</v>
      </c>
      <c r="P27" s="37"/>
      <c r="Q27" s="37"/>
      <c r="R27" s="37"/>
      <c r="S27" s="37"/>
      <c r="T27" s="37"/>
      <c r="U27" s="37"/>
      <c r="V27" s="37"/>
      <c r="W27" s="37"/>
      <c r="X27" s="37"/>
      <c r="Y27" s="37"/>
      <c r="Z27" s="37"/>
      <c r="AA27" s="37">
        <v>170</v>
      </c>
      <c r="AB27" s="37"/>
      <c r="AC27" s="37">
        <f t="shared" si="3"/>
        <v>170</v>
      </c>
      <c r="AD27" s="24" t="s">
        <v>246</v>
      </c>
      <c r="AE27" s="24" t="s">
        <v>246</v>
      </c>
      <c r="AF27" s="56">
        <v>1.16</v>
      </c>
      <c r="AG27" s="49" t="s">
        <v>246</v>
      </c>
      <c r="AH27" s="23" t="s">
        <v>246</v>
      </c>
      <c r="AI27" s="21"/>
      <c r="AJ27" s="1">
        <v>28</v>
      </c>
      <c r="AK27" s="1">
        <v>2</v>
      </c>
      <c r="AL27" s="1" t="str">
        <f t="shared" si="1"/>
        <v>3_2_28</v>
      </c>
      <c r="AM27" s="100">
        <v>1.16</v>
      </c>
      <c r="AN27" s="111" t="s">
        <v>285</v>
      </c>
      <c r="AO27" s="114">
        <v>1.16</v>
      </c>
      <c r="AP27" s="112" t="s">
        <v>259</v>
      </c>
      <c r="AQ27" s="198"/>
      <c r="AR27" s="179">
        <f t="shared" si="2"/>
        <v>0</v>
      </c>
    </row>
    <row r="28" spans="1:44" ht="12.75">
      <c r="A28" s="231"/>
      <c r="B28" s="209"/>
      <c r="C28" s="209"/>
      <c r="D28" s="29" t="s">
        <v>286</v>
      </c>
      <c r="E28" s="29" t="s">
        <v>41</v>
      </c>
      <c r="F28" s="29" t="s">
        <v>202</v>
      </c>
      <c r="G28" s="61"/>
      <c r="H28" s="61">
        <v>2.5</v>
      </c>
      <c r="I28" s="61" t="s">
        <v>1</v>
      </c>
      <c r="J28" s="61"/>
      <c r="K28" s="61"/>
      <c r="L28" s="62" t="s">
        <v>18</v>
      </c>
      <c r="M28" s="67" t="s">
        <v>19</v>
      </c>
      <c r="N28" s="76" t="s">
        <v>1</v>
      </c>
      <c r="O28" s="140">
        <f t="shared" si="0"/>
        <v>103300</v>
      </c>
      <c r="P28" s="37">
        <v>5400</v>
      </c>
      <c r="Q28" s="37">
        <v>7600</v>
      </c>
      <c r="R28" s="37">
        <v>2830</v>
      </c>
      <c r="S28" s="37">
        <v>1000</v>
      </c>
      <c r="T28" s="37">
        <v>44</v>
      </c>
      <c r="U28" s="37">
        <v>60</v>
      </c>
      <c r="V28" s="37">
        <v>330</v>
      </c>
      <c r="W28" s="37"/>
      <c r="X28" s="37"/>
      <c r="Y28" s="37">
        <v>108</v>
      </c>
      <c r="Z28" s="37">
        <v>500</v>
      </c>
      <c r="AA28" s="37">
        <v>3648</v>
      </c>
      <c r="AB28" s="37"/>
      <c r="AC28" s="37">
        <f t="shared" si="3"/>
        <v>21520</v>
      </c>
      <c r="AD28" s="24">
        <v>1.23</v>
      </c>
      <c r="AE28" s="24" t="s">
        <v>246</v>
      </c>
      <c r="AF28" s="56">
        <v>1.49</v>
      </c>
      <c r="AG28" s="49">
        <v>1.25</v>
      </c>
      <c r="AH28" s="23">
        <v>1.85</v>
      </c>
      <c r="AI28" s="21" t="s">
        <v>109</v>
      </c>
      <c r="AJ28" s="1">
        <v>29</v>
      </c>
      <c r="AK28" s="1">
        <v>2</v>
      </c>
      <c r="AL28" s="1" t="str">
        <f t="shared" si="1"/>
        <v>3_2_29</v>
      </c>
      <c r="AM28" s="100">
        <v>1.49</v>
      </c>
      <c r="AN28" s="111" t="s">
        <v>286</v>
      </c>
      <c r="AO28" s="114">
        <v>1.49</v>
      </c>
      <c r="AP28" s="112" t="s">
        <v>259</v>
      </c>
      <c r="AQ28" s="198"/>
      <c r="AR28" s="179">
        <f t="shared" si="2"/>
        <v>0</v>
      </c>
    </row>
    <row r="29" spans="1:44" ht="12.75">
      <c r="A29" s="231"/>
      <c r="B29" s="209"/>
      <c r="C29" s="209"/>
      <c r="D29" s="29" t="s">
        <v>287</v>
      </c>
      <c r="E29" s="29" t="s">
        <v>25</v>
      </c>
      <c r="F29" s="28" t="s">
        <v>201</v>
      </c>
      <c r="G29" s="61"/>
      <c r="H29" s="61">
        <v>2.5</v>
      </c>
      <c r="I29" s="61" t="s">
        <v>1</v>
      </c>
      <c r="J29" s="61"/>
      <c r="K29" s="61"/>
      <c r="L29" s="62" t="s">
        <v>18</v>
      </c>
      <c r="M29" s="67" t="s">
        <v>19</v>
      </c>
      <c r="N29" s="67" t="s">
        <v>1</v>
      </c>
      <c r="O29" s="140">
        <f t="shared" si="0"/>
        <v>1400</v>
      </c>
      <c r="P29" s="37"/>
      <c r="Q29" s="37"/>
      <c r="R29" s="37"/>
      <c r="S29" s="37"/>
      <c r="T29" s="37">
        <v>44</v>
      </c>
      <c r="U29" s="37"/>
      <c r="V29" s="37"/>
      <c r="W29" s="37"/>
      <c r="X29" s="37"/>
      <c r="Y29" s="37">
        <v>30</v>
      </c>
      <c r="Z29" s="37">
        <v>200</v>
      </c>
      <c r="AA29" s="37"/>
      <c r="AB29" s="37"/>
      <c r="AC29" s="37">
        <f t="shared" si="3"/>
        <v>274</v>
      </c>
      <c r="AD29" s="24">
        <v>3.06</v>
      </c>
      <c r="AE29" s="24" t="s">
        <v>246</v>
      </c>
      <c r="AF29" s="57" t="s">
        <v>246</v>
      </c>
      <c r="AG29" s="49">
        <v>2.18</v>
      </c>
      <c r="AH29" s="23">
        <v>5.65</v>
      </c>
      <c r="AI29" s="21" t="s">
        <v>110</v>
      </c>
      <c r="AJ29" s="1">
        <v>30</v>
      </c>
      <c r="AK29" s="1">
        <v>2</v>
      </c>
      <c r="AL29" s="1" t="str">
        <f t="shared" si="1"/>
        <v>3_2_30</v>
      </c>
      <c r="AM29" s="100">
        <v>3.06</v>
      </c>
      <c r="AN29" s="111" t="s">
        <v>287</v>
      </c>
      <c r="AO29" s="114">
        <v>3.67</v>
      </c>
      <c r="AP29" s="112" t="s">
        <v>261</v>
      </c>
      <c r="AQ29" s="198"/>
      <c r="AR29" s="179">
        <f t="shared" si="2"/>
        <v>0</v>
      </c>
    </row>
    <row r="30" spans="1:44" ht="33.75">
      <c r="A30" s="231"/>
      <c r="B30" s="209"/>
      <c r="C30" s="209"/>
      <c r="D30" s="29" t="s">
        <v>288</v>
      </c>
      <c r="E30" s="29" t="s">
        <v>16</v>
      </c>
      <c r="F30" s="29" t="s">
        <v>200</v>
      </c>
      <c r="G30" s="61"/>
      <c r="H30" s="61">
        <v>2.5</v>
      </c>
      <c r="I30" s="61" t="s">
        <v>1</v>
      </c>
      <c r="J30" s="61"/>
      <c r="K30" s="61"/>
      <c r="L30" s="62" t="s">
        <v>18</v>
      </c>
      <c r="M30" s="67" t="s">
        <v>19</v>
      </c>
      <c r="N30" s="76" t="s">
        <v>1</v>
      </c>
      <c r="O30" s="140">
        <f t="shared" si="0"/>
        <v>60700</v>
      </c>
      <c r="P30" s="37"/>
      <c r="Q30" s="37">
        <v>7500</v>
      </c>
      <c r="R30" s="37"/>
      <c r="S30" s="37">
        <v>1000</v>
      </c>
      <c r="T30" s="37"/>
      <c r="U30" s="37"/>
      <c r="V30" s="37"/>
      <c r="W30" s="37"/>
      <c r="X30" s="37"/>
      <c r="Y30" s="37">
        <v>120</v>
      </c>
      <c r="Z30" s="37">
        <v>500</v>
      </c>
      <c r="AA30" s="37">
        <v>3523</v>
      </c>
      <c r="AB30" s="37"/>
      <c r="AC30" s="37">
        <f t="shared" si="3"/>
        <v>12643</v>
      </c>
      <c r="AD30" s="24">
        <v>0.82</v>
      </c>
      <c r="AE30" s="24" t="s">
        <v>246</v>
      </c>
      <c r="AF30" s="56">
        <v>0.68</v>
      </c>
      <c r="AG30" s="49">
        <v>0.67</v>
      </c>
      <c r="AH30" s="23">
        <v>1.3</v>
      </c>
      <c r="AI30" s="21" t="s">
        <v>111</v>
      </c>
      <c r="AJ30" s="1">
        <v>31</v>
      </c>
      <c r="AK30" s="1">
        <v>2</v>
      </c>
      <c r="AL30" s="1" t="str">
        <f t="shared" si="1"/>
        <v>3_2_31</v>
      </c>
      <c r="AM30" s="100">
        <v>0.68</v>
      </c>
      <c r="AN30" s="111" t="s">
        <v>288</v>
      </c>
      <c r="AO30" s="114">
        <v>0.68</v>
      </c>
      <c r="AP30" s="112" t="s">
        <v>259</v>
      </c>
      <c r="AQ30" s="198"/>
      <c r="AR30" s="179">
        <f t="shared" si="2"/>
        <v>0</v>
      </c>
    </row>
    <row r="31" spans="1:44" ht="12.75">
      <c r="A31" s="231"/>
      <c r="B31" s="209"/>
      <c r="C31" s="209"/>
      <c r="D31" s="29" t="s">
        <v>289</v>
      </c>
      <c r="E31" s="29" t="s">
        <v>22</v>
      </c>
      <c r="F31" s="29" t="s">
        <v>199</v>
      </c>
      <c r="G31" s="61"/>
      <c r="H31" s="61">
        <v>2.5</v>
      </c>
      <c r="I31" s="61" t="s">
        <v>1</v>
      </c>
      <c r="J31" s="61"/>
      <c r="K31" s="61"/>
      <c r="L31" s="62" t="s">
        <v>18</v>
      </c>
      <c r="M31" s="67" t="s">
        <v>19</v>
      </c>
      <c r="N31" s="76" t="s">
        <v>1</v>
      </c>
      <c r="O31" s="140">
        <f t="shared" si="0"/>
        <v>11300</v>
      </c>
      <c r="P31" s="37"/>
      <c r="Q31" s="37">
        <v>500</v>
      </c>
      <c r="R31" s="37"/>
      <c r="S31" s="37">
        <v>1000</v>
      </c>
      <c r="T31" s="37"/>
      <c r="U31" s="37"/>
      <c r="V31" s="37">
        <v>295</v>
      </c>
      <c r="W31" s="37"/>
      <c r="X31" s="37"/>
      <c r="Y31" s="37">
        <v>40</v>
      </c>
      <c r="Z31" s="37">
        <v>500</v>
      </c>
      <c r="AA31" s="37"/>
      <c r="AB31" s="37"/>
      <c r="AC31" s="37">
        <f t="shared" si="3"/>
        <v>2335</v>
      </c>
      <c r="AD31" s="24">
        <v>1.06</v>
      </c>
      <c r="AE31" s="24" t="s">
        <v>246</v>
      </c>
      <c r="AF31" s="57" t="s">
        <v>246</v>
      </c>
      <c r="AG31" s="49" t="s">
        <v>246</v>
      </c>
      <c r="AH31" s="23">
        <v>1.95</v>
      </c>
      <c r="AI31" s="21" t="s">
        <v>112</v>
      </c>
      <c r="AJ31" s="1">
        <v>32</v>
      </c>
      <c r="AK31" s="1">
        <v>2</v>
      </c>
      <c r="AL31" s="1" t="str">
        <f t="shared" si="1"/>
        <v>3_2_32</v>
      </c>
      <c r="AM31" s="100">
        <v>1.06</v>
      </c>
      <c r="AN31" s="111" t="s">
        <v>289</v>
      </c>
      <c r="AO31" s="114">
        <v>1.27</v>
      </c>
      <c r="AP31" s="112" t="s">
        <v>261</v>
      </c>
      <c r="AQ31" s="198"/>
      <c r="AR31" s="179">
        <f t="shared" si="2"/>
        <v>0</v>
      </c>
    </row>
    <row r="32" spans="1:44" ht="12.75">
      <c r="A32" s="231"/>
      <c r="B32" s="209"/>
      <c r="C32" s="209"/>
      <c r="D32" s="29" t="s">
        <v>290</v>
      </c>
      <c r="E32" s="29" t="s">
        <v>31</v>
      </c>
      <c r="F32" s="29" t="s">
        <v>164</v>
      </c>
      <c r="G32" s="61"/>
      <c r="H32" s="61">
        <v>2.5</v>
      </c>
      <c r="I32" s="61" t="s">
        <v>1</v>
      </c>
      <c r="J32" s="61"/>
      <c r="K32" s="61"/>
      <c r="L32" s="62" t="s">
        <v>18</v>
      </c>
      <c r="M32" s="67" t="s">
        <v>19</v>
      </c>
      <c r="N32" s="64" t="s">
        <v>1</v>
      </c>
      <c r="O32" s="140">
        <f t="shared" si="0"/>
        <v>96500</v>
      </c>
      <c r="P32" s="37">
        <v>3500</v>
      </c>
      <c r="Q32" s="37">
        <v>3200</v>
      </c>
      <c r="R32" s="37">
        <v>1380</v>
      </c>
      <c r="S32" s="37">
        <v>8000</v>
      </c>
      <c r="T32" s="37">
        <v>185</v>
      </c>
      <c r="U32" s="37"/>
      <c r="V32" s="37"/>
      <c r="W32" s="37"/>
      <c r="X32" s="37"/>
      <c r="Y32" s="37">
        <v>290</v>
      </c>
      <c r="Z32" s="37">
        <v>500</v>
      </c>
      <c r="AA32" s="37">
        <v>3036</v>
      </c>
      <c r="AB32" s="37"/>
      <c r="AC32" s="37">
        <f t="shared" si="3"/>
        <v>20091</v>
      </c>
      <c r="AD32" s="24">
        <v>1.27</v>
      </c>
      <c r="AE32" s="24" t="s">
        <v>246</v>
      </c>
      <c r="AF32" s="56">
        <v>1.1</v>
      </c>
      <c r="AG32" s="49">
        <v>1.05</v>
      </c>
      <c r="AH32" s="23">
        <v>1.484</v>
      </c>
      <c r="AI32" s="21" t="s">
        <v>113</v>
      </c>
      <c r="AJ32" s="1">
        <v>33</v>
      </c>
      <c r="AK32" s="1">
        <v>2</v>
      </c>
      <c r="AL32" s="1" t="str">
        <f t="shared" si="1"/>
        <v>3_2_33</v>
      </c>
      <c r="AM32" s="100">
        <v>1.1</v>
      </c>
      <c r="AN32" s="111" t="s">
        <v>290</v>
      </c>
      <c r="AO32" s="114">
        <v>1.1</v>
      </c>
      <c r="AP32" s="112" t="s">
        <v>259</v>
      </c>
      <c r="AQ32" s="198"/>
      <c r="AR32" s="179">
        <f t="shared" si="2"/>
        <v>0</v>
      </c>
    </row>
    <row r="33" spans="1:44" ht="12.75">
      <c r="A33" s="231"/>
      <c r="B33" s="209"/>
      <c r="C33" s="209"/>
      <c r="D33" s="29" t="s">
        <v>291</v>
      </c>
      <c r="E33" s="29" t="s">
        <v>7</v>
      </c>
      <c r="F33" s="29" t="s">
        <v>198</v>
      </c>
      <c r="G33" s="61"/>
      <c r="H33" s="61">
        <v>2.5</v>
      </c>
      <c r="I33" s="61" t="s">
        <v>1</v>
      </c>
      <c r="J33" s="61"/>
      <c r="K33" s="61"/>
      <c r="L33" s="62" t="s">
        <v>18</v>
      </c>
      <c r="M33" s="67" t="s">
        <v>19</v>
      </c>
      <c r="N33" s="64" t="s">
        <v>1</v>
      </c>
      <c r="O33" s="140">
        <f t="shared" si="0"/>
        <v>37900</v>
      </c>
      <c r="P33" s="37">
        <v>1200</v>
      </c>
      <c r="Q33" s="37"/>
      <c r="R33" s="37">
        <v>1180</v>
      </c>
      <c r="S33" s="37">
        <v>5000</v>
      </c>
      <c r="T33" s="37">
        <v>109</v>
      </c>
      <c r="U33" s="37">
        <v>20</v>
      </c>
      <c r="V33" s="37">
        <v>225</v>
      </c>
      <c r="W33" s="37"/>
      <c r="X33" s="37"/>
      <c r="Y33" s="37">
        <v>130</v>
      </c>
      <c r="Z33" s="37"/>
      <c r="AA33" s="37">
        <v>13</v>
      </c>
      <c r="AB33" s="37"/>
      <c r="AC33" s="37">
        <f t="shared" si="3"/>
        <v>7877</v>
      </c>
      <c r="AD33" s="24">
        <v>1.66</v>
      </c>
      <c r="AE33" s="24" t="s">
        <v>246</v>
      </c>
      <c r="AF33" s="56">
        <v>0.95</v>
      </c>
      <c r="AG33" s="49">
        <v>1.05</v>
      </c>
      <c r="AH33" s="23">
        <v>1.75</v>
      </c>
      <c r="AI33" s="21" t="s">
        <v>114</v>
      </c>
      <c r="AJ33" s="1">
        <v>34</v>
      </c>
      <c r="AK33" s="1">
        <v>2</v>
      </c>
      <c r="AL33" s="1" t="str">
        <f t="shared" si="1"/>
        <v>3_2_34</v>
      </c>
      <c r="AM33" s="100">
        <v>0.95</v>
      </c>
      <c r="AN33" s="111" t="s">
        <v>291</v>
      </c>
      <c r="AO33" s="114">
        <v>0.9500000000000001</v>
      </c>
      <c r="AP33" s="112" t="s">
        <v>259</v>
      </c>
      <c r="AQ33" s="198"/>
      <c r="AR33" s="179">
        <f t="shared" si="2"/>
        <v>0</v>
      </c>
    </row>
    <row r="34" spans="1:44" ht="12.75">
      <c r="A34" s="231"/>
      <c r="B34" s="209"/>
      <c r="C34" s="209"/>
      <c r="D34" s="29" t="s">
        <v>292</v>
      </c>
      <c r="E34" s="65" t="s">
        <v>222</v>
      </c>
      <c r="F34" s="75" t="s">
        <v>223</v>
      </c>
      <c r="G34" s="66"/>
      <c r="H34" s="66">
        <v>1</v>
      </c>
      <c r="I34" s="66" t="s">
        <v>1</v>
      </c>
      <c r="J34" s="66"/>
      <c r="K34" s="66"/>
      <c r="L34" s="68"/>
      <c r="M34" s="74"/>
      <c r="N34" s="74" t="s">
        <v>1</v>
      </c>
      <c r="O34" s="140">
        <f t="shared" si="0"/>
        <v>1700</v>
      </c>
      <c r="P34" s="37"/>
      <c r="Q34" s="37"/>
      <c r="R34" s="37"/>
      <c r="S34" s="37"/>
      <c r="T34" s="37"/>
      <c r="U34" s="37"/>
      <c r="V34" s="37"/>
      <c r="W34" s="37"/>
      <c r="X34" s="37"/>
      <c r="Y34" s="37"/>
      <c r="Z34" s="37"/>
      <c r="AA34" s="37">
        <v>348</v>
      </c>
      <c r="AB34" s="37"/>
      <c r="AC34" s="37">
        <f t="shared" si="3"/>
        <v>348</v>
      </c>
      <c r="AD34" s="24" t="s">
        <v>246</v>
      </c>
      <c r="AE34" s="24" t="s">
        <v>246</v>
      </c>
      <c r="AF34" s="56">
        <v>2.7</v>
      </c>
      <c r="AG34" s="49" t="s">
        <v>246</v>
      </c>
      <c r="AH34" s="23" t="s">
        <v>246</v>
      </c>
      <c r="AI34" s="21"/>
      <c r="AJ34" s="1">
        <v>35</v>
      </c>
      <c r="AK34" s="1">
        <v>2</v>
      </c>
      <c r="AL34" s="1" t="str">
        <f t="shared" si="1"/>
        <v>3_2_35</v>
      </c>
      <c r="AM34" s="100">
        <v>2.7</v>
      </c>
      <c r="AN34" s="111" t="s">
        <v>292</v>
      </c>
      <c r="AO34" s="114">
        <v>2.7</v>
      </c>
      <c r="AP34" s="112" t="s">
        <v>259</v>
      </c>
      <c r="AQ34" s="198"/>
      <c r="AR34" s="179">
        <f t="shared" si="2"/>
        <v>0</v>
      </c>
    </row>
    <row r="35" spans="1:53" ht="11.25" customHeight="1">
      <c r="A35" s="231"/>
      <c r="B35" s="209"/>
      <c r="C35" s="209"/>
      <c r="D35" s="29" t="s">
        <v>293</v>
      </c>
      <c r="E35" s="31" t="s">
        <v>67</v>
      </c>
      <c r="F35" s="31" t="s">
        <v>197</v>
      </c>
      <c r="G35" s="73"/>
      <c r="H35" s="73">
        <v>2.5</v>
      </c>
      <c r="I35" s="73" t="s">
        <v>1</v>
      </c>
      <c r="J35" s="73"/>
      <c r="K35" s="61"/>
      <c r="L35" s="62" t="s">
        <v>18</v>
      </c>
      <c r="M35" s="67" t="s">
        <v>19</v>
      </c>
      <c r="N35" s="76" t="s">
        <v>1</v>
      </c>
      <c r="O35" s="140">
        <f t="shared" si="0"/>
        <v>21200</v>
      </c>
      <c r="P35" s="37"/>
      <c r="Q35" s="37"/>
      <c r="R35" s="37">
        <v>60</v>
      </c>
      <c r="S35" s="37">
        <v>3000</v>
      </c>
      <c r="T35" s="37">
        <v>98</v>
      </c>
      <c r="U35" s="37"/>
      <c r="V35" s="37">
        <v>170</v>
      </c>
      <c r="W35" s="37"/>
      <c r="X35" s="37"/>
      <c r="Y35" s="37">
        <v>560</v>
      </c>
      <c r="Z35" s="37"/>
      <c r="AA35" s="37">
        <v>514</v>
      </c>
      <c r="AB35" s="37"/>
      <c r="AC35" s="37">
        <f t="shared" si="3"/>
        <v>4402</v>
      </c>
      <c r="AD35" s="24">
        <v>2.11</v>
      </c>
      <c r="AE35" s="24" t="s">
        <v>246</v>
      </c>
      <c r="AF35" s="56">
        <v>0.86</v>
      </c>
      <c r="AG35" s="49" t="s">
        <v>246</v>
      </c>
      <c r="AH35" s="23" t="s">
        <v>246</v>
      </c>
      <c r="AI35" s="21" t="s">
        <v>115</v>
      </c>
      <c r="AJ35" s="1">
        <v>36</v>
      </c>
      <c r="AK35" s="1">
        <v>2</v>
      </c>
      <c r="AL35" s="1" t="str">
        <f t="shared" si="1"/>
        <v>3_2_36</v>
      </c>
      <c r="AM35" s="100">
        <v>0.86</v>
      </c>
      <c r="AN35" s="111" t="s">
        <v>293</v>
      </c>
      <c r="AO35" s="114">
        <v>0.86</v>
      </c>
      <c r="AP35" s="112" t="s">
        <v>259</v>
      </c>
      <c r="AQ35" s="198"/>
      <c r="AR35" s="179">
        <f t="shared" si="2"/>
        <v>0</v>
      </c>
      <c r="AS35" s="3"/>
      <c r="AT35" s="3"/>
      <c r="AU35" s="3"/>
      <c r="AV35" s="3"/>
      <c r="AW35" s="3"/>
      <c r="AX35" s="3"/>
      <c r="AY35" s="3"/>
      <c r="AZ35" s="3"/>
      <c r="BA35" s="3"/>
    </row>
    <row r="36" spans="1:44" ht="22.5">
      <c r="A36" s="231"/>
      <c r="B36" s="209"/>
      <c r="C36" s="209"/>
      <c r="D36" s="29" t="s">
        <v>294</v>
      </c>
      <c r="E36" s="29" t="s">
        <v>66</v>
      </c>
      <c r="F36" s="29" t="s">
        <v>196</v>
      </c>
      <c r="G36" s="61"/>
      <c r="H36" s="61">
        <v>1</v>
      </c>
      <c r="I36" s="61" t="s">
        <v>1</v>
      </c>
      <c r="J36" s="61"/>
      <c r="K36" s="61"/>
      <c r="L36" s="62" t="s">
        <v>18</v>
      </c>
      <c r="M36" s="67" t="s">
        <v>19</v>
      </c>
      <c r="N36" s="64" t="s">
        <v>1</v>
      </c>
      <c r="O36" s="140">
        <f t="shared" si="0"/>
        <v>4900</v>
      </c>
      <c r="P36" s="37"/>
      <c r="Q36" s="37"/>
      <c r="R36" s="37"/>
      <c r="S36" s="37">
        <v>1000</v>
      </c>
      <c r="T36" s="37"/>
      <c r="U36" s="37">
        <v>20</v>
      </c>
      <c r="V36" s="37"/>
      <c r="W36" s="37"/>
      <c r="X36" s="37"/>
      <c r="Y36" s="37"/>
      <c r="Z36" s="37"/>
      <c r="AA36" s="37"/>
      <c r="AB36" s="37"/>
      <c r="AC36" s="37">
        <f t="shared" si="3"/>
        <v>1020</v>
      </c>
      <c r="AD36" s="24" t="s">
        <v>246</v>
      </c>
      <c r="AE36" s="24" t="s">
        <v>246</v>
      </c>
      <c r="AF36" s="57" t="s">
        <v>246</v>
      </c>
      <c r="AG36" s="49" t="s">
        <v>246</v>
      </c>
      <c r="AH36" s="23" t="s">
        <v>246</v>
      </c>
      <c r="AI36" s="21" t="s">
        <v>149</v>
      </c>
      <c r="AJ36" s="1">
        <v>37</v>
      </c>
      <c r="AK36" s="1">
        <v>2</v>
      </c>
      <c r="AL36" s="1" t="str">
        <f t="shared" si="1"/>
        <v>3_2_37</v>
      </c>
      <c r="AM36" s="106">
        <v>6.3</v>
      </c>
      <c r="AN36" s="111" t="s">
        <v>294</v>
      </c>
      <c r="AO36" s="114">
        <v>6.3</v>
      </c>
      <c r="AP36" s="112" t="s">
        <v>271</v>
      </c>
      <c r="AQ36" s="198"/>
      <c r="AR36" s="179">
        <f t="shared" si="2"/>
        <v>0</v>
      </c>
    </row>
    <row r="37" spans="1:44" ht="12" customHeight="1">
      <c r="A37" s="231"/>
      <c r="B37" s="209"/>
      <c r="C37" s="209"/>
      <c r="D37" s="29" t="s">
        <v>295</v>
      </c>
      <c r="E37" s="31" t="s">
        <v>94</v>
      </c>
      <c r="F37" s="31" t="s">
        <v>195</v>
      </c>
      <c r="G37" s="61"/>
      <c r="H37" s="61">
        <v>2.5</v>
      </c>
      <c r="I37" s="61" t="s">
        <v>1</v>
      </c>
      <c r="J37" s="61"/>
      <c r="K37" s="61"/>
      <c r="L37" s="62" t="s">
        <v>18</v>
      </c>
      <c r="M37" s="67" t="s">
        <v>19</v>
      </c>
      <c r="N37" s="64" t="s">
        <v>1</v>
      </c>
      <c r="O37" s="140">
        <f t="shared" si="0"/>
        <v>180200</v>
      </c>
      <c r="P37" s="37">
        <v>6700</v>
      </c>
      <c r="Q37" s="37">
        <v>9000</v>
      </c>
      <c r="R37" s="37">
        <v>3280</v>
      </c>
      <c r="S37" s="37">
        <v>12000</v>
      </c>
      <c r="T37" s="37">
        <v>261</v>
      </c>
      <c r="U37" s="37">
        <v>150</v>
      </c>
      <c r="V37" s="37">
        <v>380</v>
      </c>
      <c r="W37" s="37"/>
      <c r="X37" s="37"/>
      <c r="Y37" s="37">
        <v>970</v>
      </c>
      <c r="Z37" s="37">
        <v>1000</v>
      </c>
      <c r="AA37" s="37">
        <v>3782</v>
      </c>
      <c r="AB37" s="37"/>
      <c r="AC37" s="37">
        <f t="shared" si="3"/>
        <v>37523</v>
      </c>
      <c r="AD37" s="24">
        <v>1.12</v>
      </c>
      <c r="AE37" s="24" t="s">
        <v>246</v>
      </c>
      <c r="AF37" s="56">
        <v>1.07</v>
      </c>
      <c r="AG37" s="49">
        <v>1.06</v>
      </c>
      <c r="AH37" s="23">
        <v>2.2</v>
      </c>
      <c r="AI37" s="21" t="s">
        <v>116</v>
      </c>
      <c r="AJ37" s="1">
        <v>38</v>
      </c>
      <c r="AK37" s="1">
        <v>2</v>
      </c>
      <c r="AL37" s="1" t="str">
        <f t="shared" si="1"/>
        <v>3_2_38</v>
      </c>
      <c r="AM37" s="100">
        <v>1.07</v>
      </c>
      <c r="AN37" s="111" t="s">
        <v>295</v>
      </c>
      <c r="AO37" s="114">
        <v>1.07</v>
      </c>
      <c r="AP37" s="112" t="s">
        <v>259</v>
      </c>
      <c r="AQ37" s="198"/>
      <c r="AR37" s="179">
        <f t="shared" si="2"/>
        <v>0</v>
      </c>
    </row>
    <row r="38" spans="1:44" ht="12" customHeight="1">
      <c r="A38" s="231"/>
      <c r="B38" s="209"/>
      <c r="C38" s="209"/>
      <c r="D38" s="200" t="s">
        <v>296</v>
      </c>
      <c r="E38" s="201" t="s">
        <v>26</v>
      </c>
      <c r="F38" s="202" t="s">
        <v>194</v>
      </c>
      <c r="G38" s="61"/>
      <c r="H38" s="61">
        <v>2.5</v>
      </c>
      <c r="I38" s="61" t="s">
        <v>0</v>
      </c>
      <c r="J38" s="61"/>
      <c r="K38" s="61"/>
      <c r="L38" s="62" t="s">
        <v>18</v>
      </c>
      <c r="M38" s="67" t="s">
        <v>19</v>
      </c>
      <c r="N38" s="63" t="s">
        <v>1</v>
      </c>
      <c r="O38" s="203">
        <f t="shared" si="0"/>
        <v>49600</v>
      </c>
      <c r="P38" s="37">
        <v>5500</v>
      </c>
      <c r="Q38" s="37"/>
      <c r="R38" s="37">
        <v>700</v>
      </c>
      <c r="S38" s="37">
        <v>500</v>
      </c>
      <c r="T38" s="37">
        <v>109</v>
      </c>
      <c r="U38" s="37"/>
      <c r="V38" s="37"/>
      <c r="W38" s="37"/>
      <c r="X38" s="37"/>
      <c r="Y38" s="37">
        <v>10</v>
      </c>
      <c r="Z38" s="37"/>
      <c r="AA38" s="37">
        <v>3496</v>
      </c>
      <c r="AB38" s="37"/>
      <c r="AC38" s="37">
        <f t="shared" si="3"/>
        <v>10315</v>
      </c>
      <c r="AD38" s="24">
        <v>6.54</v>
      </c>
      <c r="AE38" s="24" t="s">
        <v>246</v>
      </c>
      <c r="AF38" s="56">
        <v>1.4</v>
      </c>
      <c r="AG38" s="49">
        <v>1.18</v>
      </c>
      <c r="AH38" s="23">
        <v>1.85</v>
      </c>
      <c r="AI38" s="21" t="s">
        <v>117</v>
      </c>
      <c r="AJ38" s="1">
        <v>39</v>
      </c>
      <c r="AK38" s="1">
        <v>2</v>
      </c>
      <c r="AL38" s="1" t="str">
        <f t="shared" si="1"/>
        <v>3_2_39</v>
      </c>
      <c r="AM38" s="100">
        <v>1.4</v>
      </c>
      <c r="AN38" s="111" t="s">
        <v>296</v>
      </c>
      <c r="AO38" s="114">
        <v>1.4000000000000001</v>
      </c>
      <c r="AP38" s="112" t="s">
        <v>259</v>
      </c>
      <c r="AQ38" s="198"/>
      <c r="AR38" s="179">
        <f t="shared" si="2"/>
        <v>0</v>
      </c>
    </row>
    <row r="39" spans="1:44" ht="12.75">
      <c r="A39" s="231"/>
      <c r="B39" s="209"/>
      <c r="C39" s="209"/>
      <c r="D39" s="29" t="s">
        <v>297</v>
      </c>
      <c r="E39" s="65" t="s">
        <v>224</v>
      </c>
      <c r="F39" s="65" t="s">
        <v>225</v>
      </c>
      <c r="G39" s="66"/>
      <c r="H39" s="66">
        <v>2.5</v>
      </c>
      <c r="I39" s="66" t="s">
        <v>1</v>
      </c>
      <c r="J39" s="66"/>
      <c r="K39" s="66"/>
      <c r="L39" s="68"/>
      <c r="M39" s="74"/>
      <c r="N39" s="74" t="s">
        <v>1</v>
      </c>
      <c r="O39" s="140">
        <f t="shared" si="0"/>
        <v>10000</v>
      </c>
      <c r="P39" s="37"/>
      <c r="Q39" s="37"/>
      <c r="R39" s="37"/>
      <c r="S39" s="37"/>
      <c r="T39" s="37"/>
      <c r="U39" s="37"/>
      <c r="V39" s="37"/>
      <c r="W39" s="37"/>
      <c r="X39" s="37"/>
      <c r="Y39" s="37"/>
      <c r="Z39" s="37"/>
      <c r="AA39" s="37">
        <v>2067</v>
      </c>
      <c r="AB39" s="37"/>
      <c r="AC39" s="37">
        <f t="shared" si="3"/>
        <v>2067</v>
      </c>
      <c r="AD39" s="24" t="s">
        <v>246</v>
      </c>
      <c r="AE39" s="24" t="s">
        <v>246</v>
      </c>
      <c r="AF39" s="56">
        <v>3.74</v>
      </c>
      <c r="AG39" s="49" t="s">
        <v>246</v>
      </c>
      <c r="AH39" s="23" t="s">
        <v>246</v>
      </c>
      <c r="AI39" s="21"/>
      <c r="AJ39" s="1">
        <v>41</v>
      </c>
      <c r="AK39" s="1">
        <v>2</v>
      </c>
      <c r="AL39" s="1" t="str">
        <f t="shared" si="1"/>
        <v>3_2_41</v>
      </c>
      <c r="AM39" s="100">
        <v>3.74</v>
      </c>
      <c r="AN39" s="111" t="s">
        <v>297</v>
      </c>
      <c r="AO39" s="114">
        <v>3.74</v>
      </c>
      <c r="AP39" s="112" t="s">
        <v>259</v>
      </c>
      <c r="AQ39" s="198"/>
      <c r="AR39" s="179">
        <f t="shared" si="2"/>
        <v>0</v>
      </c>
    </row>
    <row r="40" spans="1:44" ht="12" customHeight="1">
      <c r="A40" s="231"/>
      <c r="B40" s="209"/>
      <c r="C40" s="209"/>
      <c r="D40" s="29" t="s">
        <v>298</v>
      </c>
      <c r="E40" s="31" t="s">
        <v>68</v>
      </c>
      <c r="F40" s="31" t="s">
        <v>193</v>
      </c>
      <c r="G40" s="61"/>
      <c r="H40" s="61">
        <v>2.5</v>
      </c>
      <c r="I40" s="61" t="s">
        <v>1</v>
      </c>
      <c r="J40" s="61"/>
      <c r="K40" s="61"/>
      <c r="L40" s="62" t="s">
        <v>18</v>
      </c>
      <c r="M40" s="67" t="s">
        <v>19</v>
      </c>
      <c r="N40" s="64" t="s">
        <v>1</v>
      </c>
      <c r="O40" s="140">
        <f t="shared" si="0"/>
        <v>19900</v>
      </c>
      <c r="P40" s="37"/>
      <c r="Q40" s="37"/>
      <c r="R40" s="37">
        <v>850</v>
      </c>
      <c r="S40" s="37">
        <v>3000</v>
      </c>
      <c r="T40" s="37">
        <v>11</v>
      </c>
      <c r="U40" s="37">
        <v>30</v>
      </c>
      <c r="V40" s="37">
        <v>250</v>
      </c>
      <c r="W40" s="37"/>
      <c r="X40" s="37"/>
      <c r="Y40" s="37"/>
      <c r="Z40" s="37"/>
      <c r="AA40" s="37"/>
      <c r="AB40" s="37"/>
      <c r="AC40" s="37">
        <f t="shared" si="3"/>
        <v>4141</v>
      </c>
      <c r="AD40" s="24" t="s">
        <v>246</v>
      </c>
      <c r="AE40" s="24">
        <v>4.09</v>
      </c>
      <c r="AF40" s="57" t="s">
        <v>246</v>
      </c>
      <c r="AG40" s="49" t="s">
        <v>246</v>
      </c>
      <c r="AH40" s="23" t="s">
        <v>246</v>
      </c>
      <c r="AI40" s="21" t="s">
        <v>143</v>
      </c>
      <c r="AJ40" s="1">
        <v>42</v>
      </c>
      <c r="AK40" s="1">
        <v>2</v>
      </c>
      <c r="AL40" s="1" t="str">
        <f t="shared" si="1"/>
        <v>3_2_42</v>
      </c>
      <c r="AM40" s="100">
        <v>4.09</v>
      </c>
      <c r="AN40" s="111" t="s">
        <v>298</v>
      </c>
      <c r="AO40" s="114">
        <v>4.09</v>
      </c>
      <c r="AP40" s="112" t="s">
        <v>266</v>
      </c>
      <c r="AQ40" s="198"/>
      <c r="AR40" s="179">
        <f t="shared" si="2"/>
        <v>0</v>
      </c>
    </row>
    <row r="41" spans="1:44" ht="12" customHeight="1">
      <c r="A41" s="231"/>
      <c r="B41" s="209"/>
      <c r="C41" s="209"/>
      <c r="D41" s="29" t="s">
        <v>299</v>
      </c>
      <c r="E41" s="31" t="s">
        <v>23</v>
      </c>
      <c r="F41" s="31" t="s">
        <v>162</v>
      </c>
      <c r="G41" s="61"/>
      <c r="H41" s="61">
        <v>2.5</v>
      </c>
      <c r="I41" s="61" t="s">
        <v>1</v>
      </c>
      <c r="J41" s="61"/>
      <c r="K41" s="61"/>
      <c r="L41" s="62" t="s">
        <v>18</v>
      </c>
      <c r="M41" s="67" t="s">
        <v>19</v>
      </c>
      <c r="N41" s="64" t="s">
        <v>1</v>
      </c>
      <c r="O41" s="140">
        <f t="shared" si="0"/>
        <v>9000</v>
      </c>
      <c r="P41" s="37"/>
      <c r="Q41" s="37"/>
      <c r="R41" s="37"/>
      <c r="S41" s="37">
        <v>1000</v>
      </c>
      <c r="T41" s="37">
        <v>11</v>
      </c>
      <c r="U41" s="37">
        <v>30</v>
      </c>
      <c r="V41" s="37"/>
      <c r="W41" s="37"/>
      <c r="X41" s="37"/>
      <c r="Y41" s="37">
        <v>320</v>
      </c>
      <c r="Z41" s="37">
        <v>500</v>
      </c>
      <c r="AA41" s="37"/>
      <c r="AB41" s="37"/>
      <c r="AC41" s="37">
        <f t="shared" si="3"/>
        <v>1861</v>
      </c>
      <c r="AD41" s="24">
        <v>1.23</v>
      </c>
      <c r="AE41" s="24" t="s">
        <v>246</v>
      </c>
      <c r="AF41" s="57" t="s">
        <v>246</v>
      </c>
      <c r="AG41" s="49" t="s">
        <v>246</v>
      </c>
      <c r="AH41" s="23">
        <v>2.8</v>
      </c>
      <c r="AI41" s="21" t="s">
        <v>118</v>
      </c>
      <c r="AJ41" s="1">
        <v>43</v>
      </c>
      <c r="AK41" s="1">
        <v>2</v>
      </c>
      <c r="AL41" s="1" t="str">
        <f t="shared" si="1"/>
        <v>3_2_43</v>
      </c>
      <c r="AM41" s="100">
        <v>1.23</v>
      </c>
      <c r="AN41" s="111" t="s">
        <v>299</v>
      </c>
      <c r="AO41" s="114">
        <v>1.48</v>
      </c>
      <c r="AP41" s="112" t="s">
        <v>261</v>
      </c>
      <c r="AQ41" s="198"/>
      <c r="AR41" s="179">
        <f t="shared" si="2"/>
        <v>0</v>
      </c>
    </row>
    <row r="42" spans="1:44" ht="12" customHeight="1">
      <c r="A42" s="231"/>
      <c r="B42" s="209"/>
      <c r="C42" s="209"/>
      <c r="D42" s="29" t="s">
        <v>300</v>
      </c>
      <c r="E42" s="31" t="s">
        <v>65</v>
      </c>
      <c r="F42" s="31" t="s">
        <v>192</v>
      </c>
      <c r="G42" s="61"/>
      <c r="H42" s="61"/>
      <c r="I42" s="61"/>
      <c r="J42" s="61"/>
      <c r="K42" s="61"/>
      <c r="L42" s="62" t="s">
        <v>18</v>
      </c>
      <c r="M42" s="67" t="s">
        <v>19</v>
      </c>
      <c r="N42" s="64" t="s">
        <v>1</v>
      </c>
      <c r="O42" s="140">
        <f t="shared" si="0"/>
        <v>5200</v>
      </c>
      <c r="P42" s="37"/>
      <c r="Q42" s="37"/>
      <c r="R42" s="37"/>
      <c r="S42" s="37">
        <v>1000</v>
      </c>
      <c r="T42" s="37">
        <v>22</v>
      </c>
      <c r="U42" s="37"/>
      <c r="V42" s="37"/>
      <c r="W42" s="37"/>
      <c r="X42" s="37"/>
      <c r="Y42" s="37"/>
      <c r="Z42" s="37"/>
      <c r="AA42" s="37">
        <v>52</v>
      </c>
      <c r="AB42" s="37"/>
      <c r="AC42" s="37">
        <f t="shared" si="3"/>
        <v>1074</v>
      </c>
      <c r="AD42" s="24">
        <v>12.46</v>
      </c>
      <c r="AE42" s="24" t="s">
        <v>246</v>
      </c>
      <c r="AF42" s="56">
        <v>7.7</v>
      </c>
      <c r="AG42" s="49" t="s">
        <v>246</v>
      </c>
      <c r="AH42" s="23" t="s">
        <v>246</v>
      </c>
      <c r="AI42" s="21" t="s">
        <v>119</v>
      </c>
      <c r="AJ42" s="1">
        <v>44</v>
      </c>
      <c r="AK42" s="1">
        <v>2</v>
      </c>
      <c r="AL42" s="1" t="str">
        <f t="shared" si="1"/>
        <v>3_2_44</v>
      </c>
      <c r="AM42" s="100">
        <v>7.7</v>
      </c>
      <c r="AN42" s="111" t="s">
        <v>300</v>
      </c>
      <c r="AO42" s="114">
        <v>7.7</v>
      </c>
      <c r="AP42" s="112" t="s">
        <v>259</v>
      </c>
      <c r="AQ42" s="198"/>
      <c r="AR42" s="179">
        <f t="shared" si="2"/>
        <v>0</v>
      </c>
    </row>
    <row r="43" spans="1:44" ht="12" customHeight="1">
      <c r="A43" s="231"/>
      <c r="B43" s="209"/>
      <c r="C43" s="209"/>
      <c r="D43" s="29" t="s">
        <v>301</v>
      </c>
      <c r="E43" s="65" t="s">
        <v>226</v>
      </c>
      <c r="F43" s="65" t="s">
        <v>227</v>
      </c>
      <c r="G43" s="66"/>
      <c r="H43" s="66">
        <v>1</v>
      </c>
      <c r="I43" s="66" t="s">
        <v>1</v>
      </c>
      <c r="J43" s="66"/>
      <c r="K43" s="66"/>
      <c r="L43" s="68"/>
      <c r="M43" s="69"/>
      <c r="N43" s="70" t="s">
        <v>1</v>
      </c>
      <c r="O43" s="140">
        <f t="shared" si="0"/>
        <v>2700</v>
      </c>
      <c r="P43" s="37"/>
      <c r="Q43" s="37"/>
      <c r="R43" s="37"/>
      <c r="S43" s="37"/>
      <c r="T43" s="37"/>
      <c r="U43" s="37"/>
      <c r="V43" s="37"/>
      <c r="W43" s="37"/>
      <c r="X43" s="37"/>
      <c r="Y43" s="37"/>
      <c r="Z43" s="37"/>
      <c r="AA43" s="37">
        <v>554</v>
      </c>
      <c r="AB43" s="37"/>
      <c r="AC43" s="37">
        <f t="shared" si="3"/>
        <v>554</v>
      </c>
      <c r="AD43" s="24" t="s">
        <v>246</v>
      </c>
      <c r="AE43" s="24" t="s">
        <v>246</v>
      </c>
      <c r="AF43" s="56">
        <v>2.86</v>
      </c>
      <c r="AG43" s="49" t="s">
        <v>246</v>
      </c>
      <c r="AH43" s="23" t="s">
        <v>246</v>
      </c>
      <c r="AI43" s="21"/>
      <c r="AJ43" s="1">
        <v>45</v>
      </c>
      <c r="AK43" s="1">
        <v>2</v>
      </c>
      <c r="AL43" s="1" t="str">
        <f t="shared" si="1"/>
        <v>3_2_45</v>
      </c>
      <c r="AM43" s="100">
        <v>2.86</v>
      </c>
      <c r="AN43" s="111" t="s">
        <v>301</v>
      </c>
      <c r="AO43" s="114">
        <v>2.86</v>
      </c>
      <c r="AP43" s="112" t="s">
        <v>259</v>
      </c>
      <c r="AQ43" s="198"/>
      <c r="AR43" s="179">
        <f t="shared" si="2"/>
        <v>0</v>
      </c>
    </row>
    <row r="44" spans="1:44" ht="12" customHeight="1">
      <c r="A44" s="231"/>
      <c r="B44" s="209"/>
      <c r="C44" s="209"/>
      <c r="D44" s="29" t="s">
        <v>302</v>
      </c>
      <c r="E44" s="31" t="s">
        <v>32</v>
      </c>
      <c r="F44" s="30" t="s">
        <v>191</v>
      </c>
      <c r="G44" s="61"/>
      <c r="H44" s="61">
        <v>2.5</v>
      </c>
      <c r="I44" s="61" t="s">
        <v>1</v>
      </c>
      <c r="J44" s="61"/>
      <c r="K44" s="61"/>
      <c r="L44" s="62" t="s">
        <v>18</v>
      </c>
      <c r="M44" s="67" t="s">
        <v>19</v>
      </c>
      <c r="N44" s="64" t="s">
        <v>1</v>
      </c>
      <c r="O44" s="140">
        <f t="shared" si="0"/>
        <v>30500</v>
      </c>
      <c r="P44" s="37">
        <v>4000</v>
      </c>
      <c r="Q44" s="37"/>
      <c r="R44" s="37"/>
      <c r="S44" s="37">
        <v>1000</v>
      </c>
      <c r="T44" s="37"/>
      <c r="U44" s="37"/>
      <c r="V44" s="37">
        <v>20</v>
      </c>
      <c r="W44" s="37"/>
      <c r="X44" s="37"/>
      <c r="Y44" s="37"/>
      <c r="Z44" s="37"/>
      <c r="AA44" s="37">
        <v>1320</v>
      </c>
      <c r="AB44" s="37"/>
      <c r="AC44" s="37">
        <f t="shared" si="3"/>
        <v>6340</v>
      </c>
      <c r="AD44" s="24">
        <v>1.04</v>
      </c>
      <c r="AE44" s="24" t="s">
        <v>246</v>
      </c>
      <c r="AF44" s="56">
        <v>0.84</v>
      </c>
      <c r="AG44" s="49">
        <v>0.8</v>
      </c>
      <c r="AH44" s="23">
        <v>0.968</v>
      </c>
      <c r="AI44" s="21" t="s">
        <v>120</v>
      </c>
      <c r="AJ44" s="1">
        <v>46</v>
      </c>
      <c r="AK44" s="1">
        <v>2</v>
      </c>
      <c r="AL44" s="1" t="str">
        <f t="shared" si="1"/>
        <v>3_2_46</v>
      </c>
      <c r="AM44" s="100">
        <v>0.84</v>
      </c>
      <c r="AN44" s="111" t="s">
        <v>302</v>
      </c>
      <c r="AO44" s="114">
        <v>0.84</v>
      </c>
      <c r="AP44" s="112" t="s">
        <v>259</v>
      </c>
      <c r="AQ44" s="198"/>
      <c r="AR44" s="179">
        <f t="shared" si="2"/>
        <v>0</v>
      </c>
    </row>
    <row r="45" spans="1:44" ht="12.75" customHeight="1">
      <c r="A45" s="231"/>
      <c r="B45" s="209"/>
      <c r="C45" s="209"/>
      <c r="D45" s="29" t="s">
        <v>303</v>
      </c>
      <c r="E45" s="29" t="s">
        <v>90</v>
      </c>
      <c r="F45" s="29" t="s">
        <v>161</v>
      </c>
      <c r="G45" s="61"/>
      <c r="H45" s="61">
        <v>2.5</v>
      </c>
      <c r="I45" s="61" t="s">
        <v>1</v>
      </c>
      <c r="J45" s="61"/>
      <c r="K45" s="61"/>
      <c r="L45" s="62" t="s">
        <v>18</v>
      </c>
      <c r="M45" s="67" t="s">
        <v>19</v>
      </c>
      <c r="N45" s="64" t="s">
        <v>1</v>
      </c>
      <c r="O45" s="140">
        <f t="shared" si="0"/>
        <v>4800</v>
      </c>
      <c r="P45" s="37"/>
      <c r="Q45" s="37"/>
      <c r="R45" s="37"/>
      <c r="S45" s="37"/>
      <c r="T45" s="37"/>
      <c r="U45" s="37"/>
      <c r="V45" s="37"/>
      <c r="W45" s="37"/>
      <c r="X45" s="37"/>
      <c r="Y45" s="37"/>
      <c r="Z45" s="37">
        <v>1000</v>
      </c>
      <c r="AA45" s="37"/>
      <c r="AB45" s="37"/>
      <c r="AC45" s="37">
        <f t="shared" si="3"/>
        <v>1000</v>
      </c>
      <c r="AD45" s="24">
        <v>1.06</v>
      </c>
      <c r="AE45" s="24" t="s">
        <v>246</v>
      </c>
      <c r="AF45" s="57" t="s">
        <v>246</v>
      </c>
      <c r="AG45" s="49">
        <v>0.76</v>
      </c>
      <c r="AH45" s="23" t="s">
        <v>246</v>
      </c>
      <c r="AI45" s="21" t="s">
        <v>121</v>
      </c>
      <c r="AJ45" s="1">
        <v>47</v>
      </c>
      <c r="AK45" s="1">
        <v>2</v>
      </c>
      <c r="AL45" s="1" t="str">
        <f t="shared" si="1"/>
        <v>3_2_47</v>
      </c>
      <c r="AM45" s="100">
        <v>1.06</v>
      </c>
      <c r="AN45" s="111" t="s">
        <v>303</v>
      </c>
      <c r="AO45" s="114">
        <v>1.27</v>
      </c>
      <c r="AP45" s="112" t="s">
        <v>261</v>
      </c>
      <c r="AQ45" s="198"/>
      <c r="AR45" s="179">
        <f t="shared" si="2"/>
        <v>0</v>
      </c>
    </row>
    <row r="46" spans="1:44" ht="12.75">
      <c r="A46" s="231"/>
      <c r="B46" s="209"/>
      <c r="C46" s="209"/>
      <c r="D46" s="29" t="s">
        <v>304</v>
      </c>
      <c r="E46" s="29" t="s">
        <v>70</v>
      </c>
      <c r="F46" s="29" t="s">
        <v>190</v>
      </c>
      <c r="G46" s="61"/>
      <c r="H46" s="61">
        <v>2.5</v>
      </c>
      <c r="I46" s="61" t="s">
        <v>1</v>
      </c>
      <c r="J46" s="61"/>
      <c r="K46" s="61"/>
      <c r="L46" s="62" t="s">
        <v>18</v>
      </c>
      <c r="M46" s="67" t="s">
        <v>19</v>
      </c>
      <c r="N46" s="76" t="s">
        <v>1</v>
      </c>
      <c r="O46" s="140">
        <f t="shared" si="0"/>
        <v>16800</v>
      </c>
      <c r="P46" s="37"/>
      <c r="Q46" s="37"/>
      <c r="R46" s="37"/>
      <c r="S46" s="37">
        <v>3500</v>
      </c>
      <c r="T46" s="37"/>
      <c r="U46" s="37"/>
      <c r="V46" s="37"/>
      <c r="W46" s="37"/>
      <c r="X46" s="37"/>
      <c r="Y46" s="37"/>
      <c r="Z46" s="37"/>
      <c r="AA46" s="37"/>
      <c r="AB46" s="37"/>
      <c r="AC46" s="37">
        <f t="shared" si="3"/>
        <v>3500</v>
      </c>
      <c r="AD46" s="24">
        <v>1.52</v>
      </c>
      <c r="AE46" s="24" t="s">
        <v>246</v>
      </c>
      <c r="AF46" s="57" t="s">
        <v>246</v>
      </c>
      <c r="AG46" s="49" t="s">
        <v>246</v>
      </c>
      <c r="AH46" s="23" t="s">
        <v>246</v>
      </c>
      <c r="AI46" s="21" t="s">
        <v>123</v>
      </c>
      <c r="AJ46" s="1">
        <v>48</v>
      </c>
      <c r="AK46" s="1">
        <v>2</v>
      </c>
      <c r="AL46" s="1" t="str">
        <f t="shared" si="1"/>
        <v>3_2_48</v>
      </c>
      <c r="AM46" s="100">
        <v>1.52</v>
      </c>
      <c r="AN46" s="111" t="s">
        <v>304</v>
      </c>
      <c r="AO46" s="114">
        <v>1.82</v>
      </c>
      <c r="AP46" s="112" t="s">
        <v>261</v>
      </c>
      <c r="AQ46" s="198"/>
      <c r="AR46" s="179">
        <f t="shared" si="2"/>
        <v>0</v>
      </c>
    </row>
    <row r="47" spans="1:44" ht="12.75">
      <c r="A47" s="231"/>
      <c r="B47" s="209"/>
      <c r="C47" s="209"/>
      <c r="D47" s="29" t="s">
        <v>305</v>
      </c>
      <c r="E47" s="29" t="s">
        <v>45</v>
      </c>
      <c r="F47" s="29" t="s">
        <v>189</v>
      </c>
      <c r="G47" s="61"/>
      <c r="H47" s="61">
        <v>2.5</v>
      </c>
      <c r="I47" s="61" t="s">
        <v>1</v>
      </c>
      <c r="J47" s="61"/>
      <c r="K47" s="61"/>
      <c r="L47" s="62" t="s">
        <v>18</v>
      </c>
      <c r="M47" s="67" t="s">
        <v>19</v>
      </c>
      <c r="N47" s="76" t="s">
        <v>1</v>
      </c>
      <c r="O47" s="140">
        <f t="shared" si="0"/>
        <v>42500</v>
      </c>
      <c r="P47" s="37">
        <v>1800</v>
      </c>
      <c r="Q47" s="37">
        <v>2000</v>
      </c>
      <c r="R47" s="37"/>
      <c r="S47" s="37">
        <v>5000</v>
      </c>
      <c r="T47" s="37"/>
      <c r="U47" s="37">
        <v>50</v>
      </c>
      <c r="V47" s="37"/>
      <c r="W47" s="37"/>
      <c r="X47" s="37"/>
      <c r="Y47" s="37"/>
      <c r="Z47" s="37"/>
      <c r="AA47" s="37"/>
      <c r="AB47" s="37"/>
      <c r="AC47" s="37">
        <f t="shared" si="3"/>
        <v>8850</v>
      </c>
      <c r="AD47" s="24">
        <v>1.16</v>
      </c>
      <c r="AE47" s="24" t="s">
        <v>246</v>
      </c>
      <c r="AF47" s="57" t="s">
        <v>246</v>
      </c>
      <c r="AG47" s="49">
        <v>1.15</v>
      </c>
      <c r="AH47" s="23" t="s">
        <v>246</v>
      </c>
      <c r="AI47" s="21" t="s">
        <v>122</v>
      </c>
      <c r="AJ47" s="1">
        <v>49</v>
      </c>
      <c r="AK47" s="1">
        <v>2</v>
      </c>
      <c r="AL47" s="1" t="str">
        <f t="shared" si="1"/>
        <v>3_2_49</v>
      </c>
      <c r="AM47" s="100">
        <v>1.16</v>
      </c>
      <c r="AN47" s="111" t="s">
        <v>305</v>
      </c>
      <c r="AO47" s="114">
        <v>1.3900000000000001</v>
      </c>
      <c r="AP47" s="112" t="s">
        <v>261</v>
      </c>
      <c r="AQ47" s="198"/>
      <c r="AR47" s="179">
        <f t="shared" si="2"/>
        <v>0</v>
      </c>
    </row>
    <row r="48" spans="1:44" ht="12.75">
      <c r="A48" s="231"/>
      <c r="B48" s="209"/>
      <c r="C48" s="209"/>
      <c r="D48" s="29" t="s">
        <v>306</v>
      </c>
      <c r="E48" s="29" t="s">
        <v>69</v>
      </c>
      <c r="F48" s="29" t="s">
        <v>188</v>
      </c>
      <c r="G48" s="61"/>
      <c r="H48" s="61">
        <v>2.5</v>
      </c>
      <c r="I48" s="61" t="s">
        <v>1</v>
      </c>
      <c r="J48" s="61"/>
      <c r="K48" s="61"/>
      <c r="L48" s="62" t="s">
        <v>18</v>
      </c>
      <c r="M48" s="67" t="s">
        <v>19</v>
      </c>
      <c r="N48" s="76" t="s">
        <v>1</v>
      </c>
      <c r="O48" s="140">
        <f t="shared" si="0"/>
        <v>18200</v>
      </c>
      <c r="P48" s="37"/>
      <c r="Q48" s="37"/>
      <c r="R48" s="37"/>
      <c r="S48" s="37">
        <v>3500</v>
      </c>
      <c r="T48" s="37"/>
      <c r="U48" s="37"/>
      <c r="V48" s="37"/>
      <c r="W48" s="37"/>
      <c r="X48" s="37"/>
      <c r="Y48" s="37">
        <v>280</v>
      </c>
      <c r="Z48" s="37"/>
      <c r="AA48" s="37"/>
      <c r="AB48" s="37"/>
      <c r="AC48" s="37">
        <f t="shared" si="3"/>
        <v>3780</v>
      </c>
      <c r="AD48" s="24" t="s">
        <v>246</v>
      </c>
      <c r="AE48" s="24">
        <v>4.02</v>
      </c>
      <c r="AF48" s="57" t="s">
        <v>246</v>
      </c>
      <c r="AG48" s="49" t="s">
        <v>246</v>
      </c>
      <c r="AH48" s="23" t="s">
        <v>246</v>
      </c>
      <c r="AI48" s="21" t="s">
        <v>143</v>
      </c>
      <c r="AJ48" s="1">
        <v>50</v>
      </c>
      <c r="AK48" s="1">
        <v>2</v>
      </c>
      <c r="AL48" s="1" t="str">
        <f t="shared" si="1"/>
        <v>3_2_50</v>
      </c>
      <c r="AM48" s="100">
        <v>4.02</v>
      </c>
      <c r="AN48" s="111" t="s">
        <v>306</v>
      </c>
      <c r="AO48" s="114">
        <v>4.0200000000000005</v>
      </c>
      <c r="AP48" s="112" t="s">
        <v>266</v>
      </c>
      <c r="AQ48" s="198"/>
      <c r="AR48" s="179">
        <f t="shared" si="2"/>
        <v>0</v>
      </c>
    </row>
    <row r="49" spans="1:44" ht="12.75">
      <c r="A49" s="231"/>
      <c r="B49" s="209"/>
      <c r="C49" s="209"/>
      <c r="D49" s="29" t="s">
        <v>307</v>
      </c>
      <c r="E49" s="65" t="s">
        <v>248</v>
      </c>
      <c r="F49" s="65" t="s">
        <v>249</v>
      </c>
      <c r="G49" s="66"/>
      <c r="H49" s="66">
        <v>2.5</v>
      </c>
      <c r="I49" s="66" t="s">
        <v>1</v>
      </c>
      <c r="J49" s="66"/>
      <c r="K49" s="66"/>
      <c r="L49" s="68" t="s">
        <v>18</v>
      </c>
      <c r="M49" s="74" t="s">
        <v>19</v>
      </c>
      <c r="N49" s="77" t="s">
        <v>1</v>
      </c>
      <c r="O49" s="140">
        <f t="shared" si="0"/>
        <v>1200</v>
      </c>
      <c r="P49" s="37"/>
      <c r="Q49" s="37"/>
      <c r="R49" s="37"/>
      <c r="S49" s="37"/>
      <c r="T49" s="37"/>
      <c r="U49" s="37"/>
      <c r="V49" s="37"/>
      <c r="W49" s="37"/>
      <c r="X49" s="37"/>
      <c r="Y49" s="37"/>
      <c r="Z49" s="37"/>
      <c r="AA49" s="37">
        <v>250</v>
      </c>
      <c r="AB49" s="37"/>
      <c r="AC49" s="37">
        <f t="shared" si="3"/>
        <v>250</v>
      </c>
      <c r="AD49" s="51"/>
      <c r="AE49" s="51"/>
      <c r="AF49" s="56">
        <v>1.26</v>
      </c>
      <c r="AG49" s="52"/>
      <c r="AH49" s="53"/>
      <c r="AI49" s="1"/>
      <c r="AJ49" s="1">
        <v>51</v>
      </c>
      <c r="AK49" s="1">
        <v>2</v>
      </c>
      <c r="AL49" s="1" t="str">
        <f t="shared" si="1"/>
        <v>3_2_51</v>
      </c>
      <c r="AM49" s="100">
        <v>1.26</v>
      </c>
      <c r="AN49" s="111" t="s">
        <v>307</v>
      </c>
      <c r="AO49" s="114">
        <v>1.26</v>
      </c>
      <c r="AP49" s="112" t="s">
        <v>259</v>
      </c>
      <c r="AQ49" s="198"/>
      <c r="AR49" s="179">
        <f t="shared" si="2"/>
        <v>0</v>
      </c>
    </row>
    <row r="50" spans="1:44" ht="12.75">
      <c r="A50" s="231"/>
      <c r="B50" s="209"/>
      <c r="C50" s="209"/>
      <c r="D50" s="200" t="s">
        <v>308</v>
      </c>
      <c r="E50" s="200" t="s">
        <v>24</v>
      </c>
      <c r="F50" s="200" t="s">
        <v>187</v>
      </c>
      <c r="G50" s="61"/>
      <c r="H50" s="61">
        <v>2.5</v>
      </c>
      <c r="I50" s="61" t="s">
        <v>1</v>
      </c>
      <c r="J50" s="61"/>
      <c r="K50" s="61"/>
      <c r="L50" s="62" t="s">
        <v>18</v>
      </c>
      <c r="M50" s="67" t="s">
        <v>19</v>
      </c>
      <c r="N50" s="76" t="s">
        <v>1</v>
      </c>
      <c r="O50" s="203">
        <f t="shared" si="0"/>
        <v>71700</v>
      </c>
      <c r="P50" s="37"/>
      <c r="Q50" s="37">
        <v>500</v>
      </c>
      <c r="R50" s="37">
        <v>2000</v>
      </c>
      <c r="S50" s="37">
        <v>6000</v>
      </c>
      <c r="T50" s="37"/>
      <c r="U50" s="37">
        <v>60</v>
      </c>
      <c r="V50" s="37">
        <v>250</v>
      </c>
      <c r="W50" s="37"/>
      <c r="X50" s="37"/>
      <c r="Y50" s="37">
        <v>5010</v>
      </c>
      <c r="Z50" s="37">
        <v>500</v>
      </c>
      <c r="AA50" s="37">
        <v>616</v>
      </c>
      <c r="AB50" s="37"/>
      <c r="AC50" s="37">
        <f t="shared" si="3"/>
        <v>14936</v>
      </c>
      <c r="AD50" s="24" t="s">
        <v>246</v>
      </c>
      <c r="AE50" s="24">
        <v>1.5</v>
      </c>
      <c r="AF50" s="59">
        <v>1.1</v>
      </c>
      <c r="AG50" s="49" t="s">
        <v>246</v>
      </c>
      <c r="AH50" s="23">
        <v>1.75</v>
      </c>
      <c r="AI50" s="21" t="s">
        <v>143</v>
      </c>
      <c r="AJ50" s="1">
        <v>52</v>
      </c>
      <c r="AK50" s="1">
        <v>2</v>
      </c>
      <c r="AL50" s="1" t="str">
        <f t="shared" si="1"/>
        <v>3_2_52</v>
      </c>
      <c r="AM50" s="100">
        <v>1.1</v>
      </c>
      <c r="AN50" s="111" t="s">
        <v>308</v>
      </c>
      <c r="AO50" s="114">
        <v>1.1</v>
      </c>
      <c r="AP50" s="112" t="s">
        <v>259</v>
      </c>
      <c r="AQ50" s="198"/>
      <c r="AR50" s="179">
        <f t="shared" si="2"/>
        <v>0</v>
      </c>
    </row>
    <row r="51" spans="1:44" ht="12.75">
      <c r="A51" s="231"/>
      <c r="B51" s="209"/>
      <c r="C51" s="209"/>
      <c r="D51" s="29" t="s">
        <v>309</v>
      </c>
      <c r="E51" s="29" t="s">
        <v>93</v>
      </c>
      <c r="F51" s="29" t="s">
        <v>186</v>
      </c>
      <c r="G51" s="61"/>
      <c r="H51" s="61">
        <v>2.5</v>
      </c>
      <c r="I51" s="61" t="s">
        <v>1</v>
      </c>
      <c r="J51" s="61"/>
      <c r="K51" s="61"/>
      <c r="L51" s="62" t="s">
        <v>18</v>
      </c>
      <c r="M51" s="67" t="s">
        <v>19</v>
      </c>
      <c r="N51" s="73" t="s">
        <v>1</v>
      </c>
      <c r="O51" s="140">
        <f t="shared" si="0"/>
        <v>63200</v>
      </c>
      <c r="P51" s="37">
        <v>2000</v>
      </c>
      <c r="Q51" s="37">
        <v>4100</v>
      </c>
      <c r="R51" s="37">
        <v>870</v>
      </c>
      <c r="S51" s="37">
        <v>2000</v>
      </c>
      <c r="T51" s="37">
        <v>98</v>
      </c>
      <c r="U51" s="37">
        <v>50</v>
      </c>
      <c r="V51" s="37">
        <v>85</v>
      </c>
      <c r="W51" s="37"/>
      <c r="X51" s="37"/>
      <c r="Y51" s="37">
        <v>200</v>
      </c>
      <c r="Z51" s="37">
        <v>500</v>
      </c>
      <c r="AA51" s="37">
        <v>3253</v>
      </c>
      <c r="AB51" s="37"/>
      <c r="AC51" s="37">
        <f t="shared" si="3"/>
        <v>13156</v>
      </c>
      <c r="AD51" s="24">
        <v>1.28</v>
      </c>
      <c r="AE51" s="24" t="s">
        <v>246</v>
      </c>
      <c r="AF51" s="57" t="s">
        <v>246</v>
      </c>
      <c r="AG51" s="49">
        <v>1.27</v>
      </c>
      <c r="AH51" s="23">
        <v>2.6</v>
      </c>
      <c r="AI51" s="21" t="s">
        <v>124</v>
      </c>
      <c r="AJ51" s="1">
        <v>54</v>
      </c>
      <c r="AK51" s="1">
        <v>2</v>
      </c>
      <c r="AL51" s="1" t="str">
        <f t="shared" si="1"/>
        <v>3_2_54</v>
      </c>
      <c r="AM51" s="100">
        <v>1.28</v>
      </c>
      <c r="AN51" s="111" t="s">
        <v>309</v>
      </c>
      <c r="AO51" s="114">
        <v>1.54</v>
      </c>
      <c r="AP51" s="112" t="s">
        <v>261</v>
      </c>
      <c r="AQ51" s="198"/>
      <c r="AR51" s="179">
        <f t="shared" si="2"/>
        <v>0</v>
      </c>
    </row>
    <row r="52" spans="1:44" ht="25.5">
      <c r="A52" s="231"/>
      <c r="B52" s="209"/>
      <c r="C52" s="209"/>
      <c r="D52" s="29" t="s">
        <v>310</v>
      </c>
      <c r="E52" s="29" t="s">
        <v>82</v>
      </c>
      <c r="F52" s="28" t="s">
        <v>185</v>
      </c>
      <c r="G52" s="61"/>
      <c r="H52" s="61">
        <v>0.5</v>
      </c>
      <c r="I52" s="61" t="s">
        <v>1</v>
      </c>
      <c r="J52" s="61"/>
      <c r="K52" s="61"/>
      <c r="L52" s="62" t="s">
        <v>18</v>
      </c>
      <c r="M52" s="67" t="s">
        <v>19</v>
      </c>
      <c r="N52" s="67" t="s">
        <v>1</v>
      </c>
      <c r="O52" s="140">
        <f t="shared" si="0"/>
        <v>200</v>
      </c>
      <c r="P52" s="37"/>
      <c r="Q52" s="37"/>
      <c r="R52" s="37"/>
      <c r="S52" s="37"/>
      <c r="T52" s="37"/>
      <c r="U52" s="37"/>
      <c r="V52" s="37"/>
      <c r="W52" s="37"/>
      <c r="X52" s="37"/>
      <c r="Y52" s="37">
        <v>34</v>
      </c>
      <c r="Z52" s="37"/>
      <c r="AA52" s="37"/>
      <c r="AB52" s="37"/>
      <c r="AC52" s="37">
        <f t="shared" si="3"/>
        <v>34</v>
      </c>
      <c r="AD52" s="24">
        <v>2.11</v>
      </c>
      <c r="AE52" s="24" t="s">
        <v>246</v>
      </c>
      <c r="AF52" s="57" t="s">
        <v>246</v>
      </c>
      <c r="AG52" s="49" t="s">
        <v>246</v>
      </c>
      <c r="AH52" s="23" t="s">
        <v>246</v>
      </c>
      <c r="AI52" s="21" t="s">
        <v>125</v>
      </c>
      <c r="AJ52" s="1">
        <v>55</v>
      </c>
      <c r="AK52" s="1">
        <v>2</v>
      </c>
      <c r="AL52" s="1" t="str">
        <f t="shared" si="1"/>
        <v>3_2_55</v>
      </c>
      <c r="AM52" s="100">
        <v>2.11</v>
      </c>
      <c r="AN52" s="111" t="s">
        <v>310</v>
      </c>
      <c r="AO52" s="114">
        <v>2.5300000000000002</v>
      </c>
      <c r="AP52" s="112" t="s">
        <v>261</v>
      </c>
      <c r="AQ52" s="198"/>
      <c r="AR52" s="179">
        <f t="shared" si="2"/>
        <v>0</v>
      </c>
    </row>
    <row r="53" spans="1:44" ht="12.75">
      <c r="A53" s="231"/>
      <c r="B53" s="209"/>
      <c r="C53" s="209"/>
      <c r="D53" s="29" t="s">
        <v>311</v>
      </c>
      <c r="E53" s="29" t="s">
        <v>76</v>
      </c>
      <c r="F53" s="28" t="s">
        <v>184</v>
      </c>
      <c r="G53" s="61"/>
      <c r="H53" s="61">
        <v>2.5</v>
      </c>
      <c r="I53" s="61" t="s">
        <v>1</v>
      </c>
      <c r="J53" s="61"/>
      <c r="K53" s="61"/>
      <c r="L53" s="62" t="s">
        <v>18</v>
      </c>
      <c r="M53" s="67" t="s">
        <v>19</v>
      </c>
      <c r="N53" s="67" t="s">
        <v>1</v>
      </c>
      <c r="O53" s="140">
        <f t="shared" si="0"/>
        <v>9500</v>
      </c>
      <c r="P53" s="37"/>
      <c r="Q53" s="37"/>
      <c r="R53" s="37">
        <v>1155</v>
      </c>
      <c r="S53" s="37"/>
      <c r="T53" s="37">
        <v>152</v>
      </c>
      <c r="U53" s="37"/>
      <c r="V53" s="37"/>
      <c r="W53" s="37"/>
      <c r="X53" s="37"/>
      <c r="Y53" s="37">
        <v>160</v>
      </c>
      <c r="Z53" s="37"/>
      <c r="AA53" s="37">
        <v>500</v>
      </c>
      <c r="AB53" s="37"/>
      <c r="AC53" s="37">
        <f t="shared" si="3"/>
        <v>1967</v>
      </c>
      <c r="AD53" s="24" t="s">
        <v>246</v>
      </c>
      <c r="AE53" s="24" t="s">
        <v>246</v>
      </c>
      <c r="AF53" s="57" t="s">
        <v>246</v>
      </c>
      <c r="AG53" s="49" t="s">
        <v>246</v>
      </c>
      <c r="AH53" s="23" t="s">
        <v>246</v>
      </c>
      <c r="AI53" s="21" t="s">
        <v>149</v>
      </c>
      <c r="AJ53" s="1">
        <v>56</v>
      </c>
      <c r="AK53" s="1">
        <v>2</v>
      </c>
      <c r="AL53" s="1" t="str">
        <f t="shared" si="1"/>
        <v>3_2_56</v>
      </c>
      <c r="AM53" s="107">
        <v>0.9408</v>
      </c>
      <c r="AN53" s="111" t="s">
        <v>311</v>
      </c>
      <c r="AO53" s="114">
        <v>0.9408</v>
      </c>
      <c r="AP53" s="112" t="s">
        <v>271</v>
      </c>
      <c r="AQ53" s="198"/>
      <c r="AR53" s="179">
        <f t="shared" si="2"/>
        <v>0</v>
      </c>
    </row>
    <row r="54" spans="1:44" ht="12.75">
      <c r="A54" s="231"/>
      <c r="B54" s="209"/>
      <c r="C54" s="209"/>
      <c r="D54" s="29" t="s">
        <v>312</v>
      </c>
      <c r="E54" s="29" t="s">
        <v>75</v>
      </c>
      <c r="F54" s="28" t="s">
        <v>183</v>
      </c>
      <c r="G54" s="61"/>
      <c r="H54" s="61">
        <v>2.5</v>
      </c>
      <c r="I54" s="61" t="s">
        <v>1</v>
      </c>
      <c r="J54" s="61"/>
      <c r="K54" s="61"/>
      <c r="L54" s="62" t="s">
        <v>18</v>
      </c>
      <c r="M54" s="67" t="s">
        <v>19</v>
      </c>
      <c r="N54" s="67" t="s">
        <v>1</v>
      </c>
      <c r="O54" s="140">
        <f t="shared" si="0"/>
        <v>8200</v>
      </c>
      <c r="P54" s="37"/>
      <c r="Q54" s="37"/>
      <c r="R54" s="37">
        <v>1700</v>
      </c>
      <c r="S54" s="37"/>
      <c r="T54" s="37"/>
      <c r="U54" s="37"/>
      <c r="V54" s="37"/>
      <c r="W54" s="37"/>
      <c r="X54" s="37"/>
      <c r="Y54" s="37"/>
      <c r="Z54" s="37"/>
      <c r="AA54" s="37"/>
      <c r="AB54" s="37"/>
      <c r="AC54" s="37">
        <f t="shared" si="3"/>
        <v>1700</v>
      </c>
      <c r="AD54" s="24" t="s">
        <v>246</v>
      </c>
      <c r="AE54" s="24" t="s">
        <v>246</v>
      </c>
      <c r="AF54" s="56">
        <v>0.97</v>
      </c>
      <c r="AG54" s="49" t="s">
        <v>246</v>
      </c>
      <c r="AH54" s="23" t="s">
        <v>246</v>
      </c>
      <c r="AI54" s="21" t="s">
        <v>149</v>
      </c>
      <c r="AJ54" s="1">
        <v>57</v>
      </c>
      <c r="AK54" s="1">
        <v>2</v>
      </c>
      <c r="AL54" s="1" t="str">
        <f t="shared" si="1"/>
        <v>3_2_57</v>
      </c>
      <c r="AM54" s="100">
        <v>0.97</v>
      </c>
      <c r="AN54" s="111" t="s">
        <v>312</v>
      </c>
      <c r="AO54" s="114">
        <v>0.97</v>
      </c>
      <c r="AP54" s="112" t="s">
        <v>259</v>
      </c>
      <c r="AQ54" s="198"/>
      <c r="AR54" s="179">
        <f t="shared" si="2"/>
        <v>0</v>
      </c>
    </row>
    <row r="55" spans="1:44" ht="12.75">
      <c r="A55" s="231"/>
      <c r="B55" s="209"/>
      <c r="C55" s="209"/>
      <c r="D55" s="29" t="s">
        <v>313</v>
      </c>
      <c r="E55" s="29" t="s">
        <v>98</v>
      </c>
      <c r="F55" s="29" t="s">
        <v>182</v>
      </c>
      <c r="G55" s="61"/>
      <c r="H55" s="61">
        <v>2.5</v>
      </c>
      <c r="I55" s="61" t="s">
        <v>1</v>
      </c>
      <c r="J55" s="61"/>
      <c r="K55" s="61"/>
      <c r="L55" s="62" t="s">
        <v>18</v>
      </c>
      <c r="M55" s="67" t="s">
        <v>19</v>
      </c>
      <c r="N55" s="76" t="s">
        <v>1</v>
      </c>
      <c r="O55" s="140">
        <f t="shared" si="0"/>
        <v>161600</v>
      </c>
      <c r="P55" s="37">
        <v>5800</v>
      </c>
      <c r="Q55" s="37">
        <v>6000</v>
      </c>
      <c r="R55" s="37">
        <v>3800</v>
      </c>
      <c r="S55" s="37">
        <v>10000</v>
      </c>
      <c r="T55" s="37">
        <v>250</v>
      </c>
      <c r="U55" s="37">
        <v>50</v>
      </c>
      <c r="V55" s="37">
        <v>480</v>
      </c>
      <c r="W55" s="37"/>
      <c r="X55" s="37"/>
      <c r="Y55" s="37">
        <v>2434</v>
      </c>
      <c r="Z55" s="37">
        <v>500</v>
      </c>
      <c r="AA55" s="37">
        <v>4335</v>
      </c>
      <c r="AB55" s="37"/>
      <c r="AC55" s="37">
        <f t="shared" si="3"/>
        <v>33649</v>
      </c>
      <c r="AD55" s="24">
        <v>1.08</v>
      </c>
      <c r="AE55" s="24" t="s">
        <v>246</v>
      </c>
      <c r="AF55" s="56">
        <v>0.84</v>
      </c>
      <c r="AG55" s="49">
        <v>0.96</v>
      </c>
      <c r="AH55" s="23">
        <v>1.4</v>
      </c>
      <c r="AI55" s="21" t="s">
        <v>126</v>
      </c>
      <c r="AJ55" s="1">
        <v>58</v>
      </c>
      <c r="AK55" s="1">
        <v>2</v>
      </c>
      <c r="AL55" s="1" t="str">
        <f t="shared" si="1"/>
        <v>3_2_58</v>
      </c>
      <c r="AM55" s="100">
        <v>0.84</v>
      </c>
      <c r="AN55" s="111" t="s">
        <v>313</v>
      </c>
      <c r="AO55" s="114">
        <v>0.84</v>
      </c>
      <c r="AP55" s="112" t="s">
        <v>259</v>
      </c>
      <c r="AQ55" s="198"/>
      <c r="AR55" s="179">
        <f t="shared" si="2"/>
        <v>0</v>
      </c>
    </row>
    <row r="56" spans="1:44" ht="12.75">
      <c r="A56" s="231"/>
      <c r="B56" s="209"/>
      <c r="C56" s="209"/>
      <c r="D56" s="29" t="s">
        <v>314</v>
      </c>
      <c r="E56" s="29" t="s">
        <v>6</v>
      </c>
      <c r="F56" s="29" t="s">
        <v>181</v>
      </c>
      <c r="G56" s="61"/>
      <c r="H56" s="61">
        <v>2.5</v>
      </c>
      <c r="I56" s="61" t="s">
        <v>1</v>
      </c>
      <c r="J56" s="61"/>
      <c r="K56" s="61"/>
      <c r="L56" s="62" t="s">
        <v>18</v>
      </c>
      <c r="M56" s="67" t="s">
        <v>19</v>
      </c>
      <c r="N56" s="76" t="s">
        <v>1</v>
      </c>
      <c r="O56" s="140">
        <f t="shared" si="0"/>
        <v>13100</v>
      </c>
      <c r="P56" s="37"/>
      <c r="Q56" s="37"/>
      <c r="R56" s="37"/>
      <c r="S56" s="37">
        <v>1000</v>
      </c>
      <c r="T56" s="37"/>
      <c r="U56" s="37"/>
      <c r="V56" s="37">
        <v>50</v>
      </c>
      <c r="W56" s="37" t="s">
        <v>79</v>
      </c>
      <c r="X56" s="37"/>
      <c r="Y56" s="37">
        <v>140</v>
      </c>
      <c r="Z56" s="37">
        <v>100</v>
      </c>
      <c r="AA56" s="37">
        <v>1424</v>
      </c>
      <c r="AB56" s="37"/>
      <c r="AC56" s="37">
        <f t="shared" si="3"/>
        <v>2714</v>
      </c>
      <c r="AD56" s="24">
        <v>1.03</v>
      </c>
      <c r="AE56" s="24" t="s">
        <v>246</v>
      </c>
      <c r="AF56" s="57" t="s">
        <v>246</v>
      </c>
      <c r="AG56" s="49">
        <v>0.79</v>
      </c>
      <c r="AH56" s="23">
        <v>1.5</v>
      </c>
      <c r="AI56" s="21" t="s">
        <v>127</v>
      </c>
      <c r="AJ56" s="1">
        <v>59</v>
      </c>
      <c r="AK56" s="1">
        <v>2</v>
      </c>
      <c r="AL56" s="1" t="str">
        <f t="shared" si="1"/>
        <v>3_2_59</v>
      </c>
      <c r="AM56" s="100">
        <v>1.03</v>
      </c>
      <c r="AN56" s="111" t="s">
        <v>314</v>
      </c>
      <c r="AO56" s="114">
        <v>1.24</v>
      </c>
      <c r="AP56" s="112" t="s">
        <v>261</v>
      </c>
      <c r="AQ56" s="198"/>
      <c r="AR56" s="179">
        <f t="shared" si="2"/>
        <v>0</v>
      </c>
    </row>
    <row r="57" spans="1:44" ht="22.5">
      <c r="A57" s="231"/>
      <c r="B57" s="209"/>
      <c r="C57" s="209"/>
      <c r="D57" s="29" t="s">
        <v>315</v>
      </c>
      <c r="E57" s="29" t="s">
        <v>61</v>
      </c>
      <c r="F57" s="29" t="s">
        <v>180</v>
      </c>
      <c r="G57" s="61"/>
      <c r="H57" s="61">
        <v>2.5</v>
      </c>
      <c r="I57" s="61" t="s">
        <v>1</v>
      </c>
      <c r="J57" s="61"/>
      <c r="K57" s="61"/>
      <c r="L57" s="62" t="s">
        <v>18</v>
      </c>
      <c r="M57" s="67" t="s">
        <v>19</v>
      </c>
      <c r="N57" s="76" t="s">
        <v>1</v>
      </c>
      <c r="O57" s="140">
        <f t="shared" si="0"/>
        <v>5800</v>
      </c>
      <c r="P57" s="37"/>
      <c r="Q57" s="37"/>
      <c r="R57" s="37"/>
      <c r="S57" s="37">
        <v>1000</v>
      </c>
      <c r="T57" s="37"/>
      <c r="U57" s="37"/>
      <c r="V57" s="37"/>
      <c r="W57" s="37"/>
      <c r="X57" s="37"/>
      <c r="Y57" s="37">
        <v>200</v>
      </c>
      <c r="Z57" s="37"/>
      <c r="AA57" s="37"/>
      <c r="AB57" s="37"/>
      <c r="AC57" s="37">
        <f t="shared" si="3"/>
        <v>1200</v>
      </c>
      <c r="AD57" s="24">
        <v>6.66</v>
      </c>
      <c r="AE57" s="24" t="s">
        <v>246</v>
      </c>
      <c r="AF57" s="57" t="s">
        <v>246</v>
      </c>
      <c r="AG57" s="49" t="s">
        <v>246</v>
      </c>
      <c r="AH57" s="23" t="s">
        <v>246</v>
      </c>
      <c r="AI57" s="21" t="s">
        <v>128</v>
      </c>
      <c r="AJ57" s="1">
        <v>60</v>
      </c>
      <c r="AK57" s="1">
        <v>2</v>
      </c>
      <c r="AL57" s="1" t="str">
        <f t="shared" si="1"/>
        <v>3_2_60</v>
      </c>
      <c r="AM57" s="100">
        <v>6.66</v>
      </c>
      <c r="AN57" s="111" t="s">
        <v>315</v>
      </c>
      <c r="AO57" s="114">
        <v>7.99</v>
      </c>
      <c r="AP57" s="112" t="s">
        <v>261</v>
      </c>
      <c r="AQ57" s="198"/>
      <c r="AR57" s="179">
        <f t="shared" si="2"/>
        <v>0</v>
      </c>
    </row>
    <row r="58" spans="1:44" ht="13.5" thickBot="1">
      <c r="A58" s="231"/>
      <c r="B58" s="209"/>
      <c r="C58" s="209"/>
      <c r="D58" s="31" t="s">
        <v>316</v>
      </c>
      <c r="E58" s="31" t="s">
        <v>99</v>
      </c>
      <c r="F58" s="30" t="s">
        <v>179</v>
      </c>
      <c r="G58" s="89"/>
      <c r="H58" s="89">
        <v>2.5</v>
      </c>
      <c r="I58" s="89" t="s">
        <v>1</v>
      </c>
      <c r="J58" s="89"/>
      <c r="K58" s="89"/>
      <c r="L58" s="129" t="s">
        <v>18</v>
      </c>
      <c r="M58" s="130" t="s">
        <v>19</v>
      </c>
      <c r="N58" s="168" t="s">
        <v>1</v>
      </c>
      <c r="O58" s="140">
        <f t="shared" si="0"/>
        <v>139600</v>
      </c>
      <c r="P58" s="37"/>
      <c r="Q58" s="37">
        <v>27000</v>
      </c>
      <c r="R58" s="37">
        <v>1000</v>
      </c>
      <c r="S58" s="37">
        <v>500</v>
      </c>
      <c r="T58" s="37">
        <v>77</v>
      </c>
      <c r="U58" s="37"/>
      <c r="V58" s="37"/>
      <c r="W58" s="37"/>
      <c r="X58" s="37"/>
      <c r="Y58" s="37"/>
      <c r="Z58" s="37">
        <v>500</v>
      </c>
      <c r="AA58" s="37"/>
      <c r="AB58" s="37"/>
      <c r="AC58" s="37">
        <f t="shared" si="3"/>
        <v>29077</v>
      </c>
      <c r="AD58" s="131">
        <v>1.11</v>
      </c>
      <c r="AE58" s="131" t="s">
        <v>246</v>
      </c>
      <c r="AF58" s="132" t="s">
        <v>246</v>
      </c>
      <c r="AG58" s="133">
        <v>0.91</v>
      </c>
      <c r="AH58" s="169">
        <v>1.8</v>
      </c>
      <c r="AI58" s="135" t="s">
        <v>129</v>
      </c>
      <c r="AJ58" s="1">
        <v>61</v>
      </c>
      <c r="AK58" s="1">
        <v>2</v>
      </c>
      <c r="AL58" s="1" t="str">
        <f t="shared" si="1"/>
        <v>3_2_61</v>
      </c>
      <c r="AM58" s="100">
        <v>1.11</v>
      </c>
      <c r="AN58" s="136" t="s">
        <v>316</v>
      </c>
      <c r="AO58" s="137">
        <v>1.33</v>
      </c>
      <c r="AP58" s="112" t="s">
        <v>261</v>
      </c>
      <c r="AQ58" s="198"/>
      <c r="AR58" s="179">
        <f t="shared" si="2"/>
        <v>0</v>
      </c>
    </row>
    <row r="59" spans="1:44" ht="15.75" customHeight="1" thickBot="1">
      <c r="A59" s="182" t="s">
        <v>228</v>
      </c>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99"/>
      <c r="AR59" s="183"/>
    </row>
    <row r="60" spans="1:44" ht="15.75" thickBot="1">
      <c r="A60" s="18"/>
      <c r="B60" s="78"/>
      <c r="C60" s="79"/>
      <c r="D60" s="145" t="s">
        <v>317</v>
      </c>
      <c r="E60" s="150" t="s">
        <v>229</v>
      </c>
      <c r="F60" s="150" t="s">
        <v>230</v>
      </c>
      <c r="G60" s="170"/>
      <c r="H60" s="170">
        <v>8</v>
      </c>
      <c r="I60" s="170" t="s">
        <v>1</v>
      </c>
      <c r="J60" s="170"/>
      <c r="K60" s="170"/>
      <c r="L60" s="171"/>
      <c r="M60" s="171"/>
      <c r="N60" s="171" t="s">
        <v>1</v>
      </c>
      <c r="O60" s="140">
        <f t="shared" si="0"/>
        <v>500</v>
      </c>
      <c r="P60" s="142"/>
      <c r="Q60" s="142"/>
      <c r="R60" s="142"/>
      <c r="S60" s="142"/>
      <c r="T60" s="142"/>
      <c r="U60" s="142"/>
      <c r="V60" s="142"/>
      <c r="W60" s="142"/>
      <c r="X60" s="142"/>
      <c r="Y60" s="142"/>
      <c r="Z60" s="142"/>
      <c r="AA60" s="142">
        <v>87</v>
      </c>
      <c r="AB60" s="142"/>
      <c r="AC60" s="142">
        <f t="shared" si="3"/>
        <v>87</v>
      </c>
      <c r="AD60" s="172" t="s">
        <v>246</v>
      </c>
      <c r="AE60" s="172" t="s">
        <v>246</v>
      </c>
      <c r="AF60" s="60" t="s">
        <v>246</v>
      </c>
      <c r="AG60" s="173" t="s">
        <v>246</v>
      </c>
      <c r="AH60" s="172" t="s">
        <v>246</v>
      </c>
      <c r="AI60" s="172"/>
      <c r="AJ60" s="1">
        <v>62</v>
      </c>
      <c r="AK60" s="1">
        <v>3</v>
      </c>
      <c r="AL60" s="1" t="str">
        <f t="shared" si="1"/>
        <v>3_3_62</v>
      </c>
      <c r="AM60" s="103">
        <v>7.43</v>
      </c>
      <c r="AN60" s="174" t="s">
        <v>317</v>
      </c>
      <c r="AO60" s="175">
        <v>7.43</v>
      </c>
      <c r="AP60" s="112" t="s">
        <v>271</v>
      </c>
      <c r="AQ60" s="198"/>
      <c r="AR60" s="179">
        <f t="shared" si="2"/>
        <v>0</v>
      </c>
    </row>
    <row r="61" spans="1:44" s="18" customFormat="1" ht="33" customHeight="1" thickBot="1">
      <c r="A61" s="182" t="s">
        <v>42</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99"/>
      <c r="AR61" s="183"/>
    </row>
    <row r="62" spans="1:44" ht="35.25" customHeight="1">
      <c r="A62" s="229"/>
      <c r="B62" s="238"/>
      <c r="C62" s="242"/>
      <c r="D62" s="71" t="s">
        <v>318</v>
      </c>
      <c r="E62" s="71" t="s">
        <v>43</v>
      </c>
      <c r="F62" s="71" t="s">
        <v>155</v>
      </c>
      <c r="G62" s="73"/>
      <c r="H62" s="73">
        <v>2.5</v>
      </c>
      <c r="I62" s="73" t="s">
        <v>1</v>
      </c>
      <c r="J62" s="73"/>
      <c r="K62" s="73"/>
      <c r="L62" s="146" t="s">
        <v>18</v>
      </c>
      <c r="M62" s="67" t="s">
        <v>19</v>
      </c>
      <c r="N62" s="67" t="s">
        <v>1</v>
      </c>
      <c r="O62" s="140">
        <f t="shared" si="0"/>
        <v>9500</v>
      </c>
      <c r="P62" s="142">
        <v>150</v>
      </c>
      <c r="Q62" s="142">
        <v>800</v>
      </c>
      <c r="R62" s="142">
        <v>200</v>
      </c>
      <c r="S62" s="142">
        <v>500</v>
      </c>
      <c r="T62" s="142">
        <v>22</v>
      </c>
      <c r="U62" s="142">
        <v>25</v>
      </c>
      <c r="V62" s="142">
        <v>10</v>
      </c>
      <c r="W62" s="142" t="s">
        <v>79</v>
      </c>
      <c r="X62" s="142"/>
      <c r="Y62" s="142">
        <v>165</v>
      </c>
      <c r="Z62" s="142"/>
      <c r="AA62" s="142">
        <v>100</v>
      </c>
      <c r="AB62" s="142"/>
      <c r="AC62" s="142">
        <f t="shared" si="3"/>
        <v>1972</v>
      </c>
      <c r="AD62" s="34" t="s">
        <v>246</v>
      </c>
      <c r="AE62" s="34">
        <v>2.99</v>
      </c>
      <c r="AF62" s="166">
        <v>5.94</v>
      </c>
      <c r="AG62" s="48">
        <v>3.89</v>
      </c>
      <c r="AH62" s="167" t="s">
        <v>246</v>
      </c>
      <c r="AI62" s="36" t="s">
        <v>144</v>
      </c>
      <c r="AJ62" s="1">
        <v>63</v>
      </c>
      <c r="AK62" s="1">
        <v>4</v>
      </c>
      <c r="AL62" s="1" t="str">
        <f aca="true" t="shared" si="4" ref="AL62:AL98">"3_"&amp;AK62&amp;"_"&amp;AJ62</f>
        <v>3_4_63</v>
      </c>
      <c r="AM62" s="100">
        <v>5.94</v>
      </c>
      <c r="AN62" s="143" t="s">
        <v>318</v>
      </c>
      <c r="AO62" s="144">
        <v>5.94</v>
      </c>
      <c r="AP62" s="112" t="s">
        <v>259</v>
      </c>
      <c r="AQ62" s="198"/>
      <c r="AR62" s="179">
        <f t="shared" si="2"/>
        <v>0</v>
      </c>
    </row>
    <row r="63" spans="1:44" ht="30" customHeight="1">
      <c r="A63" s="230"/>
      <c r="B63" s="239"/>
      <c r="C63" s="242"/>
      <c r="D63" s="29" t="s">
        <v>319</v>
      </c>
      <c r="E63" s="29" t="s">
        <v>59</v>
      </c>
      <c r="F63" s="29" t="s">
        <v>178</v>
      </c>
      <c r="G63" s="61"/>
      <c r="H63" s="61">
        <v>2.5</v>
      </c>
      <c r="I63" s="61" t="s">
        <v>1</v>
      </c>
      <c r="J63" s="61"/>
      <c r="K63" s="61"/>
      <c r="L63" s="62" t="s">
        <v>18</v>
      </c>
      <c r="M63" s="67" t="s">
        <v>19</v>
      </c>
      <c r="N63" s="80" t="s">
        <v>1</v>
      </c>
      <c r="O63" s="140">
        <f t="shared" si="0"/>
        <v>4800</v>
      </c>
      <c r="P63" s="37"/>
      <c r="Q63" s="37">
        <v>400</v>
      </c>
      <c r="R63" s="37">
        <v>50</v>
      </c>
      <c r="S63" s="37">
        <v>500</v>
      </c>
      <c r="T63" s="37"/>
      <c r="U63" s="37"/>
      <c r="V63" s="37"/>
      <c r="W63" s="37"/>
      <c r="X63" s="37"/>
      <c r="Y63" s="37"/>
      <c r="Z63" s="37"/>
      <c r="AA63" s="37">
        <v>40</v>
      </c>
      <c r="AB63" s="37"/>
      <c r="AC63" s="37">
        <f t="shared" si="3"/>
        <v>990</v>
      </c>
      <c r="AD63" s="24" t="s">
        <v>246</v>
      </c>
      <c r="AE63" s="24">
        <v>8.19</v>
      </c>
      <c r="AF63" s="57" t="s">
        <v>246</v>
      </c>
      <c r="AG63" s="49" t="s">
        <v>246</v>
      </c>
      <c r="AH63" s="43" t="s">
        <v>246</v>
      </c>
      <c r="AI63" s="21" t="s">
        <v>143</v>
      </c>
      <c r="AJ63" s="1">
        <v>64</v>
      </c>
      <c r="AK63" s="1">
        <v>4</v>
      </c>
      <c r="AL63" s="1" t="str">
        <f t="shared" si="4"/>
        <v>3_4_64</v>
      </c>
      <c r="AM63" s="100">
        <v>8.19</v>
      </c>
      <c r="AN63" s="111" t="s">
        <v>319</v>
      </c>
      <c r="AO63" s="114">
        <v>8.19</v>
      </c>
      <c r="AP63" s="112" t="s">
        <v>266</v>
      </c>
      <c r="AQ63" s="198"/>
      <c r="AR63" s="179">
        <f t="shared" si="2"/>
        <v>0</v>
      </c>
    </row>
    <row r="64" spans="1:44" ht="33" customHeight="1">
      <c r="A64" s="230"/>
      <c r="B64" s="239"/>
      <c r="C64" s="242"/>
      <c r="D64" s="29" t="s">
        <v>320</v>
      </c>
      <c r="E64" s="29" t="s">
        <v>74</v>
      </c>
      <c r="F64" s="29" t="s">
        <v>157</v>
      </c>
      <c r="G64" s="61"/>
      <c r="H64" s="61">
        <v>2.5</v>
      </c>
      <c r="I64" s="61" t="s">
        <v>1</v>
      </c>
      <c r="J64" s="61"/>
      <c r="K64" s="61"/>
      <c r="L64" s="62" t="s">
        <v>18</v>
      </c>
      <c r="M64" s="67" t="s">
        <v>19</v>
      </c>
      <c r="N64" s="80" t="s">
        <v>1</v>
      </c>
      <c r="O64" s="140">
        <f t="shared" si="0"/>
        <v>5300</v>
      </c>
      <c r="P64" s="37"/>
      <c r="Q64" s="37"/>
      <c r="R64" s="37">
        <v>585</v>
      </c>
      <c r="S64" s="37">
        <v>500</v>
      </c>
      <c r="T64" s="37"/>
      <c r="U64" s="37"/>
      <c r="V64" s="37"/>
      <c r="W64" s="37"/>
      <c r="X64" s="37"/>
      <c r="Y64" s="37"/>
      <c r="Z64" s="37"/>
      <c r="AA64" s="37"/>
      <c r="AB64" s="37"/>
      <c r="AC64" s="37">
        <f aca="true" t="shared" si="5" ref="AC64:AC98">SUM(P64:AB64)</f>
        <v>1085</v>
      </c>
      <c r="AD64" s="24" t="s">
        <v>246</v>
      </c>
      <c r="AE64" s="24">
        <v>3.21</v>
      </c>
      <c r="AF64" s="57" t="s">
        <v>246</v>
      </c>
      <c r="AG64" s="49" t="s">
        <v>246</v>
      </c>
      <c r="AH64" s="43" t="s">
        <v>246</v>
      </c>
      <c r="AI64" s="21" t="s">
        <v>143</v>
      </c>
      <c r="AJ64" s="1">
        <v>65</v>
      </c>
      <c r="AK64" s="1">
        <v>4</v>
      </c>
      <c r="AL64" s="1" t="str">
        <f t="shared" si="4"/>
        <v>3_4_65</v>
      </c>
      <c r="AM64" s="100">
        <v>3.21</v>
      </c>
      <c r="AN64" s="111" t="s">
        <v>320</v>
      </c>
      <c r="AO64" s="114">
        <v>3.21</v>
      </c>
      <c r="AP64" s="112" t="s">
        <v>266</v>
      </c>
      <c r="AQ64" s="198"/>
      <c r="AR64" s="179">
        <f t="shared" si="2"/>
        <v>0</v>
      </c>
    </row>
    <row r="65" spans="1:44" ht="24.75" customHeight="1">
      <c r="A65" s="230"/>
      <c r="B65" s="239"/>
      <c r="C65" s="242"/>
      <c r="D65" s="29" t="s">
        <v>321</v>
      </c>
      <c r="E65" s="29" t="s">
        <v>44</v>
      </c>
      <c r="F65" s="29" t="s">
        <v>156</v>
      </c>
      <c r="G65" s="61"/>
      <c r="H65" s="61">
        <v>2.5</v>
      </c>
      <c r="I65" s="61" t="s">
        <v>1</v>
      </c>
      <c r="J65" s="61"/>
      <c r="K65" s="61"/>
      <c r="L65" s="62" t="s">
        <v>18</v>
      </c>
      <c r="M65" s="67" t="s">
        <v>19</v>
      </c>
      <c r="N65" s="80" t="s">
        <v>1</v>
      </c>
      <c r="O65" s="140">
        <f t="shared" si="0"/>
        <v>2800</v>
      </c>
      <c r="P65" s="37">
        <v>310</v>
      </c>
      <c r="Q65" s="37"/>
      <c r="R65" s="37">
        <v>210</v>
      </c>
      <c r="S65" s="37"/>
      <c r="T65" s="37"/>
      <c r="U65" s="37">
        <v>5</v>
      </c>
      <c r="V65" s="37"/>
      <c r="W65" s="37"/>
      <c r="X65" s="37"/>
      <c r="Y65" s="37" t="s">
        <v>79</v>
      </c>
      <c r="Z65" s="37"/>
      <c r="AA65" s="37">
        <v>40</v>
      </c>
      <c r="AB65" s="37"/>
      <c r="AC65" s="37">
        <f t="shared" si="5"/>
        <v>565</v>
      </c>
      <c r="AD65" s="24" t="s">
        <v>246</v>
      </c>
      <c r="AE65" s="24">
        <v>3.57</v>
      </c>
      <c r="AF65" s="59">
        <v>5.94</v>
      </c>
      <c r="AG65" s="49">
        <v>3.15</v>
      </c>
      <c r="AH65" s="44" t="s">
        <v>246</v>
      </c>
      <c r="AI65" s="21" t="s">
        <v>144</v>
      </c>
      <c r="AJ65" s="1">
        <v>66</v>
      </c>
      <c r="AK65" s="1">
        <v>4</v>
      </c>
      <c r="AL65" s="1" t="str">
        <f t="shared" si="4"/>
        <v>3_4_66</v>
      </c>
      <c r="AM65" s="100">
        <v>5.94</v>
      </c>
      <c r="AN65" s="111" t="s">
        <v>321</v>
      </c>
      <c r="AO65" s="114">
        <v>5.94</v>
      </c>
      <c r="AP65" s="112" t="s">
        <v>259</v>
      </c>
      <c r="AQ65" s="198"/>
      <c r="AR65" s="179">
        <f t="shared" si="2"/>
        <v>0</v>
      </c>
    </row>
    <row r="66" spans="1:44" ht="27.75" customHeight="1" thickBot="1">
      <c r="A66" s="241"/>
      <c r="B66" s="240"/>
      <c r="C66" s="242"/>
      <c r="D66" s="31" t="s">
        <v>322</v>
      </c>
      <c r="E66" s="31" t="s">
        <v>81</v>
      </c>
      <c r="F66" s="31" t="s">
        <v>177</v>
      </c>
      <c r="G66" s="89"/>
      <c r="H66" s="89">
        <v>1</v>
      </c>
      <c r="I66" s="89" t="s">
        <v>1</v>
      </c>
      <c r="J66" s="89"/>
      <c r="K66" s="89"/>
      <c r="L66" s="129" t="s">
        <v>18</v>
      </c>
      <c r="M66" s="130" t="s">
        <v>19</v>
      </c>
      <c r="N66" s="94" t="s">
        <v>1</v>
      </c>
      <c r="O66" s="140">
        <f t="shared" si="0"/>
        <v>700</v>
      </c>
      <c r="P66" s="37"/>
      <c r="Q66" s="37"/>
      <c r="R66" s="37"/>
      <c r="S66" s="37"/>
      <c r="T66" s="37"/>
      <c r="U66" s="37">
        <v>15</v>
      </c>
      <c r="V66" s="37">
        <v>20</v>
      </c>
      <c r="W66" s="37"/>
      <c r="X66" s="37"/>
      <c r="Y66" s="37"/>
      <c r="Z66" s="37"/>
      <c r="AA66" s="37">
        <v>92</v>
      </c>
      <c r="AB66" s="37"/>
      <c r="AC66" s="37">
        <f t="shared" si="5"/>
        <v>127</v>
      </c>
      <c r="AD66" s="131" t="s">
        <v>246</v>
      </c>
      <c r="AE66" s="131">
        <v>17.72</v>
      </c>
      <c r="AF66" s="160">
        <v>11</v>
      </c>
      <c r="AG66" s="133" t="s">
        <v>246</v>
      </c>
      <c r="AH66" s="161" t="s">
        <v>246</v>
      </c>
      <c r="AI66" s="135" t="s">
        <v>143</v>
      </c>
      <c r="AJ66" s="1">
        <v>67</v>
      </c>
      <c r="AK66" s="1">
        <v>4</v>
      </c>
      <c r="AL66" s="1" t="str">
        <f t="shared" si="4"/>
        <v>3_4_67</v>
      </c>
      <c r="AM66" s="100">
        <v>11</v>
      </c>
      <c r="AN66" s="136" t="s">
        <v>322</v>
      </c>
      <c r="AO66" s="137">
        <v>11</v>
      </c>
      <c r="AP66" s="112" t="s">
        <v>259</v>
      </c>
      <c r="AQ66" s="198"/>
      <c r="AR66" s="179">
        <f t="shared" si="2"/>
        <v>0</v>
      </c>
    </row>
    <row r="67" spans="1:44" s="18" customFormat="1" ht="16.5" customHeight="1" thickBot="1">
      <c r="A67" s="182" t="s">
        <v>46</v>
      </c>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99"/>
      <c r="AR67" s="183"/>
    </row>
    <row r="68" spans="1:44" ht="21.75" customHeight="1">
      <c r="A68" s="229"/>
      <c r="B68" s="212"/>
      <c r="C68" s="212"/>
      <c r="D68" s="71" t="s">
        <v>323</v>
      </c>
      <c r="E68" s="162" t="s">
        <v>78</v>
      </c>
      <c r="F68" s="162" t="s">
        <v>176</v>
      </c>
      <c r="G68" s="73" t="s">
        <v>49</v>
      </c>
      <c r="H68" s="73"/>
      <c r="I68" s="73" t="s">
        <v>2</v>
      </c>
      <c r="J68" s="73"/>
      <c r="K68" s="73"/>
      <c r="L68" s="146" t="s">
        <v>18</v>
      </c>
      <c r="M68" s="67" t="s">
        <v>19</v>
      </c>
      <c r="N68" s="147" t="s">
        <v>1</v>
      </c>
      <c r="O68" s="140">
        <f aca="true" t="shared" si="6" ref="O68:O98">_xlfn.CEILING.MATH((AC68*4)*1.2,100)</f>
        <v>59200</v>
      </c>
      <c r="P68" s="142">
        <v>820</v>
      </c>
      <c r="Q68" s="142"/>
      <c r="R68" s="142">
        <v>11500</v>
      </c>
      <c r="S68" s="142"/>
      <c r="T68" s="142"/>
      <c r="U68" s="142"/>
      <c r="V68" s="142"/>
      <c r="W68" s="142"/>
      <c r="X68" s="142"/>
      <c r="Y68" s="142" t="s">
        <v>79</v>
      </c>
      <c r="Z68" s="142"/>
      <c r="AA68" s="142"/>
      <c r="AB68" s="142"/>
      <c r="AC68" s="142">
        <f t="shared" si="5"/>
        <v>12320</v>
      </c>
      <c r="AD68" s="163" t="s">
        <v>246</v>
      </c>
      <c r="AE68" s="159" t="s">
        <v>246</v>
      </c>
      <c r="AF68" s="148" t="s">
        <v>246</v>
      </c>
      <c r="AG68" s="48" t="s">
        <v>246</v>
      </c>
      <c r="AH68" s="164" t="s">
        <v>246</v>
      </c>
      <c r="AI68" s="165"/>
      <c r="AJ68" s="1">
        <v>68</v>
      </c>
      <c r="AK68" s="1">
        <v>5</v>
      </c>
      <c r="AL68" s="1" t="str">
        <f t="shared" si="4"/>
        <v>3_5_68</v>
      </c>
      <c r="AM68" s="108">
        <v>0.57</v>
      </c>
      <c r="AN68" s="143" t="s">
        <v>323</v>
      </c>
      <c r="AO68" s="144">
        <v>7.125</v>
      </c>
      <c r="AP68" s="112" t="s">
        <v>271</v>
      </c>
      <c r="AQ68" s="198"/>
      <c r="AR68" s="179">
        <f aca="true" t="shared" si="7" ref="AR68:AR126">+AQ68*O68</f>
        <v>0</v>
      </c>
    </row>
    <row r="69" spans="1:44" ht="21.75" customHeight="1">
      <c r="A69" s="230"/>
      <c r="B69" s="213"/>
      <c r="C69" s="213"/>
      <c r="D69" s="29" t="s">
        <v>324</v>
      </c>
      <c r="E69" s="82" t="s">
        <v>78</v>
      </c>
      <c r="F69" s="82" t="s">
        <v>176</v>
      </c>
      <c r="G69" s="61"/>
      <c r="H69" s="61">
        <v>2.6</v>
      </c>
      <c r="I69" s="61" t="s">
        <v>1</v>
      </c>
      <c r="J69" s="61"/>
      <c r="K69" s="61"/>
      <c r="L69" s="62" t="s">
        <v>18</v>
      </c>
      <c r="M69" s="67" t="s">
        <v>19</v>
      </c>
      <c r="N69" s="80" t="s">
        <v>1</v>
      </c>
      <c r="O69" s="140">
        <f t="shared" si="6"/>
        <v>8500</v>
      </c>
      <c r="P69" s="37"/>
      <c r="Q69" s="37"/>
      <c r="R69" s="37">
        <v>26</v>
      </c>
      <c r="S69" s="37"/>
      <c r="T69" s="37">
        <v>120</v>
      </c>
      <c r="U69" s="37">
        <v>102</v>
      </c>
      <c r="V69" s="37">
        <v>60</v>
      </c>
      <c r="W69" s="37"/>
      <c r="X69" s="37"/>
      <c r="Y69" s="37"/>
      <c r="Z69" s="37"/>
      <c r="AA69" s="37">
        <v>1447</v>
      </c>
      <c r="AB69" s="37"/>
      <c r="AC69" s="37">
        <f t="shared" si="5"/>
        <v>1755</v>
      </c>
      <c r="AD69" s="25">
        <v>10.48</v>
      </c>
      <c r="AE69" s="25" t="s">
        <v>246</v>
      </c>
      <c r="AF69" s="56">
        <v>3.05</v>
      </c>
      <c r="AG69" s="49" t="s">
        <v>246</v>
      </c>
      <c r="AH69" s="42" t="s">
        <v>246</v>
      </c>
      <c r="AI69" s="22" t="s">
        <v>130</v>
      </c>
      <c r="AJ69" s="1">
        <v>69</v>
      </c>
      <c r="AK69" s="1">
        <v>5</v>
      </c>
      <c r="AL69" s="1" t="str">
        <f t="shared" si="4"/>
        <v>3_5_69</v>
      </c>
      <c r="AM69" s="100">
        <v>3.05</v>
      </c>
      <c r="AN69" s="111" t="s">
        <v>324</v>
      </c>
      <c r="AO69" s="114">
        <v>3.0500000000000003</v>
      </c>
      <c r="AP69" s="112" t="s">
        <v>259</v>
      </c>
      <c r="AQ69" s="198"/>
      <c r="AR69" s="179">
        <f t="shared" si="7"/>
        <v>0</v>
      </c>
    </row>
    <row r="70" spans="1:44" ht="21.75" customHeight="1">
      <c r="A70" s="230"/>
      <c r="B70" s="83"/>
      <c r="C70" s="83"/>
      <c r="D70" s="29" t="s">
        <v>325</v>
      </c>
      <c r="E70" s="65" t="s">
        <v>231</v>
      </c>
      <c r="F70" s="65" t="s">
        <v>232</v>
      </c>
      <c r="G70" s="66"/>
      <c r="H70" s="66"/>
      <c r="I70" s="66"/>
      <c r="J70" s="61"/>
      <c r="K70" s="61"/>
      <c r="L70" s="62"/>
      <c r="M70" s="67"/>
      <c r="N70" s="80"/>
      <c r="O70" s="140">
        <f t="shared" si="6"/>
        <v>1700</v>
      </c>
      <c r="P70" s="37"/>
      <c r="Q70" s="37"/>
      <c r="R70" s="37"/>
      <c r="S70" s="37"/>
      <c r="T70" s="37"/>
      <c r="U70" s="37"/>
      <c r="V70" s="37"/>
      <c r="W70" s="37"/>
      <c r="X70" s="37"/>
      <c r="Y70" s="37">
        <v>55</v>
      </c>
      <c r="Z70" s="37"/>
      <c r="AA70" s="37">
        <v>292</v>
      </c>
      <c r="AB70" s="37"/>
      <c r="AC70" s="37">
        <f t="shared" si="5"/>
        <v>347</v>
      </c>
      <c r="AD70" s="25" t="s">
        <v>246</v>
      </c>
      <c r="AE70" s="25" t="s">
        <v>246</v>
      </c>
      <c r="AF70" s="56">
        <v>4.4</v>
      </c>
      <c r="AG70" s="49">
        <v>0.53</v>
      </c>
      <c r="AH70" s="42" t="s">
        <v>246</v>
      </c>
      <c r="AI70" s="22"/>
      <c r="AJ70" s="1">
        <v>70</v>
      </c>
      <c r="AK70" s="1">
        <v>5</v>
      </c>
      <c r="AL70" s="1" t="str">
        <f t="shared" si="4"/>
        <v>3_5_70</v>
      </c>
      <c r="AM70" s="100">
        <v>4.4</v>
      </c>
      <c r="AN70" s="111" t="s">
        <v>325</v>
      </c>
      <c r="AO70" s="114">
        <v>4.4</v>
      </c>
      <c r="AP70" s="112" t="s">
        <v>259</v>
      </c>
      <c r="AQ70" s="198"/>
      <c r="AR70" s="179">
        <f t="shared" si="7"/>
        <v>0</v>
      </c>
    </row>
    <row r="71" spans="1:44" ht="25.5">
      <c r="A71" s="230"/>
      <c r="B71" s="84"/>
      <c r="C71" s="81"/>
      <c r="D71" s="29" t="s">
        <v>326</v>
      </c>
      <c r="E71" s="29" t="s">
        <v>47</v>
      </c>
      <c r="F71" s="29" t="s">
        <v>175</v>
      </c>
      <c r="G71" s="61" t="s">
        <v>48</v>
      </c>
      <c r="H71" s="61"/>
      <c r="I71" s="61" t="s">
        <v>2</v>
      </c>
      <c r="J71" s="61"/>
      <c r="K71" s="61"/>
      <c r="L71" s="62" t="s">
        <v>18</v>
      </c>
      <c r="M71" s="67" t="s">
        <v>19</v>
      </c>
      <c r="N71" s="80" t="s">
        <v>1</v>
      </c>
      <c r="O71" s="140">
        <f t="shared" si="6"/>
        <v>3300</v>
      </c>
      <c r="P71" s="37">
        <v>680</v>
      </c>
      <c r="Q71" s="37"/>
      <c r="R71" s="37"/>
      <c r="S71" s="37"/>
      <c r="T71" s="37"/>
      <c r="U71" s="37"/>
      <c r="V71" s="37"/>
      <c r="W71" s="37"/>
      <c r="X71" s="37"/>
      <c r="Y71" s="37"/>
      <c r="Z71" s="37"/>
      <c r="AA71" s="37"/>
      <c r="AB71" s="37"/>
      <c r="AC71" s="37">
        <f t="shared" si="5"/>
        <v>680</v>
      </c>
      <c r="AD71" s="25">
        <v>16.66</v>
      </c>
      <c r="AE71" s="24" t="s">
        <v>246</v>
      </c>
      <c r="AF71" s="57" t="s">
        <v>246</v>
      </c>
      <c r="AG71" s="49">
        <v>0.29</v>
      </c>
      <c r="AH71" s="42" t="s">
        <v>246</v>
      </c>
      <c r="AI71" s="21" t="s">
        <v>131</v>
      </c>
      <c r="AJ71" s="1">
        <v>71</v>
      </c>
      <c r="AK71" s="1">
        <v>5</v>
      </c>
      <c r="AL71" s="1" t="str">
        <f t="shared" si="4"/>
        <v>3_5_71</v>
      </c>
      <c r="AM71" s="100">
        <v>16.66</v>
      </c>
      <c r="AN71" s="111" t="s">
        <v>326</v>
      </c>
      <c r="AO71" s="114">
        <v>19.990000000000002</v>
      </c>
      <c r="AP71" s="112" t="s">
        <v>261</v>
      </c>
      <c r="AQ71" s="198"/>
      <c r="AR71" s="179">
        <f t="shared" si="7"/>
        <v>0</v>
      </c>
    </row>
    <row r="72" spans="1:44" ht="13.5" thickBot="1">
      <c r="A72" s="13"/>
      <c r="B72" s="85"/>
      <c r="C72" s="17"/>
      <c r="D72" s="31" t="s">
        <v>327</v>
      </c>
      <c r="E72" s="157" t="s">
        <v>233</v>
      </c>
      <c r="F72" s="157" t="s">
        <v>234</v>
      </c>
      <c r="G72" s="151">
        <v>0.1</v>
      </c>
      <c r="H72" s="151">
        <v>0.8</v>
      </c>
      <c r="I72" s="151" t="s">
        <v>1</v>
      </c>
      <c r="J72" s="151"/>
      <c r="K72" s="151"/>
      <c r="L72" s="152"/>
      <c r="M72" s="152"/>
      <c r="N72" s="152" t="s">
        <v>1</v>
      </c>
      <c r="O72" s="140">
        <f t="shared" si="6"/>
        <v>600</v>
      </c>
      <c r="P72" s="37"/>
      <c r="Q72" s="37"/>
      <c r="R72" s="37"/>
      <c r="S72" s="37"/>
      <c r="T72" s="37"/>
      <c r="U72" s="37"/>
      <c r="V72" s="37"/>
      <c r="W72" s="37"/>
      <c r="X72" s="37"/>
      <c r="Y72" s="37"/>
      <c r="Z72" s="37"/>
      <c r="AA72" s="37">
        <v>115</v>
      </c>
      <c r="AB72" s="37"/>
      <c r="AC72" s="37">
        <f t="shared" si="5"/>
        <v>115</v>
      </c>
      <c r="AD72" s="153" t="s">
        <v>246</v>
      </c>
      <c r="AE72" s="153" t="s">
        <v>246</v>
      </c>
      <c r="AF72" s="154">
        <v>4.84</v>
      </c>
      <c r="AG72" s="133" t="s">
        <v>246</v>
      </c>
      <c r="AH72" s="153" t="s">
        <v>246</v>
      </c>
      <c r="AI72" s="153"/>
      <c r="AJ72" s="1">
        <v>72</v>
      </c>
      <c r="AK72" s="1">
        <v>5</v>
      </c>
      <c r="AL72" s="1" t="str">
        <f t="shared" si="4"/>
        <v>3_5_72</v>
      </c>
      <c r="AM72" s="100">
        <v>4.84</v>
      </c>
      <c r="AN72" s="136" t="s">
        <v>327</v>
      </c>
      <c r="AO72" s="137">
        <v>4.84</v>
      </c>
      <c r="AP72" s="112" t="s">
        <v>259</v>
      </c>
      <c r="AQ72" s="198"/>
      <c r="AR72" s="179">
        <f t="shared" si="7"/>
        <v>0</v>
      </c>
    </row>
    <row r="73" spans="1:44" ht="15.75" customHeight="1" thickBot="1">
      <c r="A73" s="182" t="s">
        <v>235</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99"/>
      <c r="AR73" s="183"/>
    </row>
    <row r="74" spans="1:44" ht="12.75">
      <c r="A74" s="187"/>
      <c r="B74" s="184"/>
      <c r="C74" s="87"/>
      <c r="D74" s="71" t="s">
        <v>328</v>
      </c>
      <c r="E74" s="88" t="s">
        <v>236</v>
      </c>
      <c r="F74" s="88" t="s">
        <v>237</v>
      </c>
      <c r="G74" s="138"/>
      <c r="H74" s="138">
        <v>2</v>
      </c>
      <c r="I74" s="138" t="s">
        <v>1</v>
      </c>
      <c r="J74" s="138"/>
      <c r="K74" s="138"/>
      <c r="L74" s="158"/>
      <c r="M74" s="158"/>
      <c r="N74" s="158" t="s">
        <v>1</v>
      </c>
      <c r="O74" s="140">
        <f t="shared" si="6"/>
        <v>200</v>
      </c>
      <c r="P74" s="142"/>
      <c r="Q74" s="142"/>
      <c r="R74" s="142"/>
      <c r="S74" s="142"/>
      <c r="T74" s="142"/>
      <c r="U74" s="142"/>
      <c r="V74" s="142"/>
      <c r="W74" s="142"/>
      <c r="X74" s="142"/>
      <c r="Y74" s="142"/>
      <c r="Z74" s="142"/>
      <c r="AA74" s="142">
        <v>24</v>
      </c>
      <c r="AB74" s="142"/>
      <c r="AC74" s="142">
        <f t="shared" si="5"/>
        <v>24</v>
      </c>
      <c r="AD74" s="159" t="s">
        <v>246</v>
      </c>
      <c r="AE74" s="159" t="s">
        <v>246</v>
      </c>
      <c r="AF74" s="55">
        <v>9.35</v>
      </c>
      <c r="AG74" s="48" t="s">
        <v>246</v>
      </c>
      <c r="AH74" s="159" t="s">
        <v>246</v>
      </c>
      <c r="AI74" s="159"/>
      <c r="AJ74" s="1">
        <v>73</v>
      </c>
      <c r="AK74" s="1">
        <v>6</v>
      </c>
      <c r="AL74" s="1" t="str">
        <f t="shared" si="4"/>
        <v>3_6_73</v>
      </c>
      <c r="AM74" s="100">
        <v>9.35</v>
      </c>
      <c r="AN74" s="143" t="s">
        <v>328</v>
      </c>
      <c r="AO74" s="144">
        <v>9.35</v>
      </c>
      <c r="AP74" s="112" t="s">
        <v>259</v>
      </c>
      <c r="AQ74" s="198"/>
      <c r="AR74" s="179">
        <f t="shared" si="7"/>
        <v>0</v>
      </c>
    </row>
    <row r="75" spans="1:44" ht="13.5" thickBot="1">
      <c r="A75" s="188"/>
      <c r="B75" s="185"/>
      <c r="C75" s="149"/>
      <c r="D75" s="31" t="s">
        <v>329</v>
      </c>
      <c r="E75" s="150" t="s">
        <v>238</v>
      </c>
      <c r="F75" s="150" t="s">
        <v>239</v>
      </c>
      <c r="G75" s="151">
        <v>1.3</v>
      </c>
      <c r="H75" s="151">
        <v>1.3</v>
      </c>
      <c r="I75" s="151" t="s">
        <v>1</v>
      </c>
      <c r="J75" s="151"/>
      <c r="K75" s="151"/>
      <c r="L75" s="152"/>
      <c r="M75" s="152"/>
      <c r="N75" s="152" t="s">
        <v>1</v>
      </c>
      <c r="O75" s="140">
        <f t="shared" si="6"/>
        <v>4900</v>
      </c>
      <c r="P75" s="37"/>
      <c r="Q75" s="37"/>
      <c r="R75" s="37"/>
      <c r="S75" s="37"/>
      <c r="T75" s="37"/>
      <c r="U75" s="37"/>
      <c r="V75" s="37"/>
      <c r="W75" s="37"/>
      <c r="X75" s="37"/>
      <c r="Y75" s="37"/>
      <c r="Z75" s="37"/>
      <c r="AA75" s="37">
        <v>1015</v>
      </c>
      <c r="AB75" s="37"/>
      <c r="AC75" s="37">
        <f t="shared" si="5"/>
        <v>1015</v>
      </c>
      <c r="AD75" s="153" t="s">
        <v>246</v>
      </c>
      <c r="AE75" s="153" t="s">
        <v>246</v>
      </c>
      <c r="AF75" s="154">
        <v>5.28</v>
      </c>
      <c r="AG75" s="133" t="s">
        <v>246</v>
      </c>
      <c r="AH75" s="153" t="s">
        <v>246</v>
      </c>
      <c r="AI75" s="153"/>
      <c r="AJ75" s="1">
        <v>74</v>
      </c>
      <c r="AK75" s="1">
        <v>6</v>
      </c>
      <c r="AL75" s="1" t="str">
        <f t="shared" si="4"/>
        <v>3_6_74</v>
      </c>
      <c r="AM75" s="100">
        <v>5.28</v>
      </c>
      <c r="AN75" s="136" t="s">
        <v>329</v>
      </c>
      <c r="AO75" s="137">
        <v>5.28</v>
      </c>
      <c r="AP75" s="112" t="s">
        <v>259</v>
      </c>
      <c r="AQ75" s="198"/>
      <c r="AR75" s="179">
        <f t="shared" si="7"/>
        <v>0</v>
      </c>
    </row>
    <row r="76" spans="1:44" s="18" customFormat="1" ht="16.5" customHeight="1" thickBot="1">
      <c r="A76" s="186" t="s">
        <v>97</v>
      </c>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99"/>
      <c r="AR76" s="183"/>
    </row>
    <row r="77" spans="1:48" ht="11.25" customHeight="1">
      <c r="A77" s="228"/>
      <c r="B77" s="90"/>
      <c r="C77" s="90"/>
      <c r="D77" s="71" t="s">
        <v>330</v>
      </c>
      <c r="E77" s="71" t="s">
        <v>89</v>
      </c>
      <c r="F77" s="71" t="s">
        <v>174</v>
      </c>
      <c r="G77" s="155"/>
      <c r="H77" s="73">
        <v>2.5</v>
      </c>
      <c r="I77" s="73" t="s">
        <v>1</v>
      </c>
      <c r="J77" s="155"/>
      <c r="K77" s="73"/>
      <c r="L77" s="146" t="s">
        <v>18</v>
      </c>
      <c r="M77" s="67" t="s">
        <v>19</v>
      </c>
      <c r="N77" s="147" t="s">
        <v>1</v>
      </c>
      <c r="O77" s="140">
        <f t="shared" si="6"/>
        <v>11800</v>
      </c>
      <c r="P77" s="142"/>
      <c r="Q77" s="142"/>
      <c r="R77" s="142"/>
      <c r="S77" s="142"/>
      <c r="T77" s="142"/>
      <c r="U77" s="142"/>
      <c r="V77" s="142"/>
      <c r="W77" s="142"/>
      <c r="X77" s="142"/>
      <c r="Y77" s="142">
        <v>1450</v>
      </c>
      <c r="Z77" s="142">
        <v>1000</v>
      </c>
      <c r="AA77" s="142"/>
      <c r="AB77" s="142"/>
      <c r="AC77" s="142">
        <f t="shared" si="5"/>
        <v>2450</v>
      </c>
      <c r="AD77" s="34" t="s">
        <v>246</v>
      </c>
      <c r="AE77" s="34" t="s">
        <v>246</v>
      </c>
      <c r="AF77" s="148" t="s">
        <v>246</v>
      </c>
      <c r="AG77" s="48">
        <v>3.27</v>
      </c>
      <c r="AH77" s="156" t="s">
        <v>246</v>
      </c>
      <c r="AI77" s="36" t="s">
        <v>149</v>
      </c>
      <c r="AJ77" s="1">
        <v>75</v>
      </c>
      <c r="AK77" s="3">
        <v>7</v>
      </c>
      <c r="AL77" s="1" t="str">
        <f t="shared" si="4"/>
        <v>3_7_75</v>
      </c>
      <c r="AM77" s="100">
        <v>3.27</v>
      </c>
      <c r="AN77" s="143" t="s">
        <v>330</v>
      </c>
      <c r="AO77" s="144">
        <v>3.27</v>
      </c>
      <c r="AP77" s="112" t="s">
        <v>269</v>
      </c>
      <c r="AQ77" s="198"/>
      <c r="AR77" s="179">
        <f t="shared" si="7"/>
        <v>0</v>
      </c>
      <c r="AS77" s="3"/>
      <c r="AT77" s="3"/>
      <c r="AU77" s="3"/>
      <c r="AV77" s="3"/>
    </row>
    <row r="78" spans="1:48" ht="11.25" customHeight="1">
      <c r="A78" s="228"/>
      <c r="B78" s="90"/>
      <c r="C78" s="90"/>
      <c r="D78" s="29" t="s">
        <v>331</v>
      </c>
      <c r="E78" s="71" t="s">
        <v>173</v>
      </c>
      <c r="F78" s="29" t="s">
        <v>172</v>
      </c>
      <c r="G78" s="89"/>
      <c r="H78" s="61">
        <v>2.5</v>
      </c>
      <c r="I78" s="61" t="s">
        <v>1</v>
      </c>
      <c r="J78" s="89"/>
      <c r="K78" s="61"/>
      <c r="L78" s="62" t="s">
        <v>18</v>
      </c>
      <c r="M78" s="67" t="s">
        <v>19</v>
      </c>
      <c r="N78" s="80" t="s">
        <v>1</v>
      </c>
      <c r="O78" s="140">
        <f t="shared" si="6"/>
        <v>7200</v>
      </c>
      <c r="P78" s="37"/>
      <c r="Q78" s="37"/>
      <c r="R78" s="37"/>
      <c r="S78" s="37"/>
      <c r="T78" s="37"/>
      <c r="U78" s="37"/>
      <c r="V78" s="37"/>
      <c r="W78" s="37"/>
      <c r="X78" s="37"/>
      <c r="Y78" s="37">
        <v>490</v>
      </c>
      <c r="Z78" s="37">
        <v>1000</v>
      </c>
      <c r="AA78" s="37"/>
      <c r="AB78" s="37"/>
      <c r="AC78" s="37">
        <f t="shared" si="5"/>
        <v>1490</v>
      </c>
      <c r="AD78" s="24" t="s">
        <v>246</v>
      </c>
      <c r="AE78" s="24" t="s">
        <v>246</v>
      </c>
      <c r="AF78" s="57" t="s">
        <v>246</v>
      </c>
      <c r="AG78" s="49">
        <v>3.27</v>
      </c>
      <c r="AH78" s="42" t="s">
        <v>246</v>
      </c>
      <c r="AI78" s="21" t="s">
        <v>149</v>
      </c>
      <c r="AJ78" s="1">
        <v>76</v>
      </c>
      <c r="AK78" s="3">
        <v>7</v>
      </c>
      <c r="AL78" s="1" t="str">
        <f t="shared" si="4"/>
        <v>3_7_76</v>
      </c>
      <c r="AM78" s="100">
        <v>3.27</v>
      </c>
      <c r="AN78" s="111" t="s">
        <v>331</v>
      </c>
      <c r="AO78" s="114">
        <v>3.27</v>
      </c>
      <c r="AP78" s="112" t="s">
        <v>269</v>
      </c>
      <c r="AQ78" s="198"/>
      <c r="AR78" s="179">
        <f t="shared" si="7"/>
        <v>0</v>
      </c>
      <c r="AS78" s="3"/>
      <c r="AT78" s="3"/>
      <c r="AU78" s="3"/>
      <c r="AV78" s="3"/>
    </row>
    <row r="79" spans="1:48" ht="11.25" customHeight="1">
      <c r="A79" s="228"/>
      <c r="B79" s="90"/>
      <c r="C79" s="90"/>
      <c r="D79" s="29" t="s">
        <v>332</v>
      </c>
      <c r="E79" s="71" t="s">
        <v>17</v>
      </c>
      <c r="F79" s="29" t="s">
        <v>171</v>
      </c>
      <c r="G79" s="89"/>
      <c r="H79" s="61">
        <v>1</v>
      </c>
      <c r="I79" s="61" t="s">
        <v>1</v>
      </c>
      <c r="J79" s="89"/>
      <c r="K79" s="61"/>
      <c r="L79" s="62" t="s">
        <v>18</v>
      </c>
      <c r="M79" s="67" t="s">
        <v>19</v>
      </c>
      <c r="N79" s="80" t="s">
        <v>1</v>
      </c>
      <c r="O79" s="140">
        <f t="shared" si="6"/>
        <v>5800</v>
      </c>
      <c r="P79" s="37"/>
      <c r="Q79" s="37"/>
      <c r="R79" s="37"/>
      <c r="S79" s="37"/>
      <c r="T79" s="37"/>
      <c r="U79" s="37"/>
      <c r="V79" s="37"/>
      <c r="W79" s="37"/>
      <c r="X79" s="37"/>
      <c r="Y79" s="37"/>
      <c r="Z79" s="37">
        <v>1200</v>
      </c>
      <c r="AA79" s="37"/>
      <c r="AB79" s="37"/>
      <c r="AC79" s="37">
        <f t="shared" si="5"/>
        <v>1200</v>
      </c>
      <c r="AD79" s="24" t="s">
        <v>246</v>
      </c>
      <c r="AE79" s="24" t="s">
        <v>246</v>
      </c>
      <c r="AF79" s="57" t="s">
        <v>246</v>
      </c>
      <c r="AG79" s="49">
        <v>2.42</v>
      </c>
      <c r="AH79" s="42" t="s">
        <v>246</v>
      </c>
      <c r="AI79" s="21" t="s">
        <v>149</v>
      </c>
      <c r="AJ79" s="1">
        <v>77</v>
      </c>
      <c r="AK79" s="3">
        <v>7</v>
      </c>
      <c r="AL79" s="1" t="str">
        <f t="shared" si="4"/>
        <v>3_7_77</v>
      </c>
      <c r="AM79" s="100">
        <v>2.42</v>
      </c>
      <c r="AN79" s="111" t="s">
        <v>332</v>
      </c>
      <c r="AO79" s="114">
        <v>2.42</v>
      </c>
      <c r="AP79" s="112" t="s">
        <v>269</v>
      </c>
      <c r="AQ79" s="198"/>
      <c r="AR79" s="179">
        <f t="shared" si="7"/>
        <v>0</v>
      </c>
      <c r="AS79" s="3"/>
      <c r="AT79" s="3"/>
      <c r="AU79" s="3"/>
      <c r="AV79" s="3"/>
    </row>
    <row r="80" spans="1:48" ht="11.25" customHeight="1">
      <c r="A80" s="228"/>
      <c r="B80" s="91"/>
      <c r="C80" s="90"/>
      <c r="D80" s="29" t="s">
        <v>333</v>
      </c>
      <c r="E80" s="71" t="s">
        <v>30</v>
      </c>
      <c r="F80" s="29" t="s">
        <v>170</v>
      </c>
      <c r="G80" s="89"/>
      <c r="H80" s="61">
        <v>2</v>
      </c>
      <c r="I80" s="61" t="s">
        <v>1</v>
      </c>
      <c r="J80" s="89"/>
      <c r="K80" s="61"/>
      <c r="L80" s="62" t="s">
        <v>18</v>
      </c>
      <c r="M80" s="67" t="s">
        <v>19</v>
      </c>
      <c r="N80" s="80" t="s">
        <v>1</v>
      </c>
      <c r="O80" s="140">
        <f t="shared" si="6"/>
        <v>700</v>
      </c>
      <c r="P80" s="37"/>
      <c r="Q80" s="37"/>
      <c r="R80" s="37"/>
      <c r="S80" s="37"/>
      <c r="T80" s="37"/>
      <c r="U80" s="37"/>
      <c r="V80" s="37"/>
      <c r="W80" s="37"/>
      <c r="X80" s="37"/>
      <c r="Y80" s="37">
        <v>90</v>
      </c>
      <c r="Z80" s="37">
        <v>50</v>
      </c>
      <c r="AA80" s="37"/>
      <c r="AB80" s="37"/>
      <c r="AC80" s="37">
        <f t="shared" si="5"/>
        <v>140</v>
      </c>
      <c r="AD80" s="24">
        <v>6.82</v>
      </c>
      <c r="AE80" s="24" t="s">
        <v>246</v>
      </c>
      <c r="AF80" s="57" t="s">
        <v>246</v>
      </c>
      <c r="AG80" s="49">
        <v>2.71</v>
      </c>
      <c r="AH80" s="42" t="s">
        <v>246</v>
      </c>
      <c r="AI80" s="21" t="s">
        <v>132</v>
      </c>
      <c r="AJ80" s="1">
        <v>78</v>
      </c>
      <c r="AK80" s="3">
        <v>7</v>
      </c>
      <c r="AL80" s="1" t="str">
        <f t="shared" si="4"/>
        <v>3_7_78</v>
      </c>
      <c r="AM80" s="100">
        <v>6.82</v>
      </c>
      <c r="AN80" s="111" t="s">
        <v>333</v>
      </c>
      <c r="AO80" s="114">
        <v>8.18</v>
      </c>
      <c r="AP80" s="112" t="s">
        <v>261</v>
      </c>
      <c r="AQ80" s="198"/>
      <c r="AR80" s="179">
        <f t="shared" si="7"/>
        <v>0</v>
      </c>
      <c r="AS80" s="3"/>
      <c r="AT80" s="3"/>
      <c r="AU80" s="3"/>
      <c r="AV80" s="3"/>
    </row>
    <row r="81" spans="1:48" ht="11.25" customHeight="1">
      <c r="A81" s="228"/>
      <c r="B81" s="91"/>
      <c r="C81" s="90"/>
      <c r="D81" s="29" t="s">
        <v>334</v>
      </c>
      <c r="E81" s="29" t="s">
        <v>21</v>
      </c>
      <c r="F81" s="29" t="s">
        <v>169</v>
      </c>
      <c r="G81" s="89"/>
      <c r="H81" s="61">
        <v>2</v>
      </c>
      <c r="I81" s="61" t="s">
        <v>1</v>
      </c>
      <c r="J81" s="89"/>
      <c r="K81" s="61"/>
      <c r="L81" s="62" t="s">
        <v>18</v>
      </c>
      <c r="M81" s="67" t="s">
        <v>19</v>
      </c>
      <c r="N81" s="80" t="s">
        <v>1</v>
      </c>
      <c r="O81" s="140">
        <f t="shared" si="6"/>
        <v>300</v>
      </c>
      <c r="P81" s="37"/>
      <c r="Q81" s="37"/>
      <c r="R81" s="37"/>
      <c r="S81" s="37"/>
      <c r="T81" s="37"/>
      <c r="U81" s="37"/>
      <c r="V81" s="37"/>
      <c r="W81" s="37"/>
      <c r="X81" s="37"/>
      <c r="Y81" s="37"/>
      <c r="Z81" s="37">
        <v>50</v>
      </c>
      <c r="AA81" s="37"/>
      <c r="AB81" s="37"/>
      <c r="AC81" s="37">
        <f t="shared" si="5"/>
        <v>50</v>
      </c>
      <c r="AD81" s="24" t="s">
        <v>246</v>
      </c>
      <c r="AE81" s="24" t="s">
        <v>246</v>
      </c>
      <c r="AF81" s="57" t="s">
        <v>246</v>
      </c>
      <c r="AG81" s="49" t="s">
        <v>246</v>
      </c>
      <c r="AH81" s="42" t="s">
        <v>246</v>
      </c>
      <c r="AI81" s="21" t="s">
        <v>149</v>
      </c>
      <c r="AJ81" s="1">
        <v>79</v>
      </c>
      <c r="AK81" s="3">
        <v>7</v>
      </c>
      <c r="AL81" s="1" t="str">
        <f t="shared" si="4"/>
        <v>3_7_79</v>
      </c>
      <c r="AM81" s="101" t="s">
        <v>246</v>
      </c>
      <c r="AN81" s="111" t="s">
        <v>334</v>
      </c>
      <c r="AO81" s="114">
        <v>1.3899</v>
      </c>
      <c r="AP81" s="112" t="s">
        <v>271</v>
      </c>
      <c r="AQ81" s="198"/>
      <c r="AR81" s="179">
        <f t="shared" si="7"/>
        <v>0</v>
      </c>
      <c r="AS81" s="3"/>
      <c r="AT81" s="3"/>
      <c r="AU81" s="3"/>
      <c r="AV81" s="3"/>
    </row>
    <row r="82" spans="1:48" ht="12" customHeight="1">
      <c r="A82" s="228"/>
      <c r="B82" s="92"/>
      <c r="C82" s="93"/>
      <c r="D82" s="29" t="s">
        <v>335</v>
      </c>
      <c r="E82" s="31" t="s">
        <v>91</v>
      </c>
      <c r="F82" s="31" t="s">
        <v>168</v>
      </c>
      <c r="G82" s="89"/>
      <c r="H82" s="89">
        <v>1</v>
      </c>
      <c r="I82" s="89" t="s">
        <v>1</v>
      </c>
      <c r="J82" s="89"/>
      <c r="K82" s="61"/>
      <c r="L82" s="62" t="s">
        <v>18</v>
      </c>
      <c r="M82" s="67" t="s">
        <v>19</v>
      </c>
      <c r="N82" s="94" t="s">
        <v>1</v>
      </c>
      <c r="O82" s="140">
        <f t="shared" si="6"/>
        <v>3900</v>
      </c>
      <c r="P82" s="37"/>
      <c r="Q82" s="37"/>
      <c r="R82" s="37"/>
      <c r="S82" s="37"/>
      <c r="T82" s="37"/>
      <c r="U82" s="37"/>
      <c r="V82" s="37"/>
      <c r="W82" s="37"/>
      <c r="X82" s="37"/>
      <c r="Y82" s="37">
        <v>6</v>
      </c>
      <c r="Z82" s="37">
        <v>800</v>
      </c>
      <c r="AA82" s="37"/>
      <c r="AB82" s="37"/>
      <c r="AC82" s="37">
        <f t="shared" si="5"/>
        <v>806</v>
      </c>
      <c r="AD82" s="24">
        <v>12.54</v>
      </c>
      <c r="AE82" s="24" t="s">
        <v>246</v>
      </c>
      <c r="AF82" s="57" t="s">
        <v>246</v>
      </c>
      <c r="AG82" s="49">
        <v>4.98</v>
      </c>
      <c r="AH82" s="42" t="s">
        <v>246</v>
      </c>
      <c r="AI82" s="21" t="s">
        <v>133</v>
      </c>
      <c r="AJ82" s="1">
        <v>80</v>
      </c>
      <c r="AK82" s="3">
        <v>7</v>
      </c>
      <c r="AL82" s="1" t="str">
        <f t="shared" si="4"/>
        <v>3_7_80</v>
      </c>
      <c r="AM82" s="100">
        <v>12.54</v>
      </c>
      <c r="AN82" s="111" t="s">
        <v>335</v>
      </c>
      <c r="AO82" s="114">
        <v>15.05</v>
      </c>
      <c r="AP82" s="112" t="s">
        <v>261</v>
      </c>
      <c r="AQ82" s="198"/>
      <c r="AR82" s="179">
        <f t="shared" si="7"/>
        <v>0</v>
      </c>
      <c r="AS82" s="3"/>
      <c r="AT82" s="3"/>
      <c r="AU82" s="3"/>
      <c r="AV82" s="3"/>
    </row>
    <row r="83" spans="1:48" ht="11.25" customHeight="1">
      <c r="A83" s="228"/>
      <c r="B83" s="90"/>
      <c r="C83" s="95"/>
      <c r="D83" s="29" t="s">
        <v>336</v>
      </c>
      <c r="E83" s="29" t="s">
        <v>87</v>
      </c>
      <c r="F83" s="29" t="s">
        <v>167</v>
      </c>
      <c r="G83" s="61"/>
      <c r="H83" s="61">
        <v>2.5</v>
      </c>
      <c r="I83" s="61" t="s">
        <v>1</v>
      </c>
      <c r="J83" s="61"/>
      <c r="K83" s="61"/>
      <c r="L83" s="62" t="s">
        <v>18</v>
      </c>
      <c r="M83" s="67" t="s">
        <v>19</v>
      </c>
      <c r="N83" s="80" t="s">
        <v>1</v>
      </c>
      <c r="O83" s="140">
        <f t="shared" si="6"/>
        <v>6400</v>
      </c>
      <c r="P83" s="37"/>
      <c r="Q83" s="37"/>
      <c r="R83" s="37"/>
      <c r="S83" s="37"/>
      <c r="T83" s="37"/>
      <c r="U83" s="37"/>
      <c r="V83" s="37"/>
      <c r="W83" s="37"/>
      <c r="X83" s="37"/>
      <c r="Y83" s="37">
        <v>20</v>
      </c>
      <c r="Z83" s="37">
        <v>1000</v>
      </c>
      <c r="AA83" s="37">
        <v>300</v>
      </c>
      <c r="AB83" s="37"/>
      <c r="AC83" s="37">
        <f t="shared" si="5"/>
        <v>1320</v>
      </c>
      <c r="AD83" s="24">
        <v>3.54</v>
      </c>
      <c r="AE83" s="24" t="s">
        <v>246</v>
      </c>
      <c r="AF83" s="56">
        <v>1.9500000000000002</v>
      </c>
      <c r="AG83" s="49">
        <v>1.51</v>
      </c>
      <c r="AH83" s="42" t="s">
        <v>246</v>
      </c>
      <c r="AI83" s="21" t="s">
        <v>134</v>
      </c>
      <c r="AJ83" s="1">
        <v>81</v>
      </c>
      <c r="AK83" s="3">
        <v>7</v>
      </c>
      <c r="AL83" s="1" t="str">
        <f t="shared" si="4"/>
        <v>3_7_81</v>
      </c>
      <c r="AM83" s="100">
        <v>1.9500000000000002</v>
      </c>
      <c r="AN83" s="111" t="s">
        <v>336</v>
      </c>
      <c r="AO83" s="114">
        <v>1.95</v>
      </c>
      <c r="AP83" s="112" t="s">
        <v>259</v>
      </c>
      <c r="AQ83" s="198"/>
      <c r="AR83" s="179">
        <f t="shared" si="7"/>
        <v>0</v>
      </c>
      <c r="AS83" s="3"/>
      <c r="AT83" s="3"/>
      <c r="AU83" s="3"/>
      <c r="AV83" s="3"/>
    </row>
    <row r="84" spans="1:48" ht="11.25" customHeight="1">
      <c r="A84" s="228"/>
      <c r="B84" s="90"/>
      <c r="C84" s="90"/>
      <c r="D84" s="29" t="s">
        <v>337</v>
      </c>
      <c r="E84" s="29" t="s">
        <v>77</v>
      </c>
      <c r="F84" s="29" t="s">
        <v>166</v>
      </c>
      <c r="G84" s="89"/>
      <c r="H84" s="61">
        <v>2.5</v>
      </c>
      <c r="I84" s="61" t="s">
        <v>1</v>
      </c>
      <c r="J84" s="89"/>
      <c r="K84" s="61"/>
      <c r="L84" s="62" t="s">
        <v>18</v>
      </c>
      <c r="M84" s="67" t="s">
        <v>19</v>
      </c>
      <c r="N84" s="80" t="s">
        <v>1</v>
      </c>
      <c r="O84" s="140">
        <f t="shared" si="6"/>
        <v>4000</v>
      </c>
      <c r="P84" s="37"/>
      <c r="Q84" s="37"/>
      <c r="R84" s="37"/>
      <c r="S84" s="37"/>
      <c r="T84" s="37">
        <v>98</v>
      </c>
      <c r="U84" s="37"/>
      <c r="V84" s="37"/>
      <c r="W84" s="37"/>
      <c r="X84" s="37"/>
      <c r="Y84" s="37">
        <v>720</v>
      </c>
      <c r="Z84" s="37"/>
      <c r="AA84" s="37"/>
      <c r="AB84" s="37"/>
      <c r="AC84" s="37">
        <f t="shared" si="5"/>
        <v>818</v>
      </c>
      <c r="AD84" s="24">
        <v>5.15</v>
      </c>
      <c r="AE84" s="24" t="s">
        <v>246</v>
      </c>
      <c r="AF84" s="57" t="s">
        <v>246</v>
      </c>
      <c r="AG84" s="49">
        <v>2.26</v>
      </c>
      <c r="AH84" s="42" t="s">
        <v>246</v>
      </c>
      <c r="AI84" s="21" t="s">
        <v>135</v>
      </c>
      <c r="AJ84" s="1">
        <v>82</v>
      </c>
      <c r="AK84" s="3">
        <v>7</v>
      </c>
      <c r="AL84" s="1" t="str">
        <f t="shared" si="4"/>
        <v>3_7_82</v>
      </c>
      <c r="AM84" s="100">
        <v>5.15</v>
      </c>
      <c r="AN84" s="111" t="s">
        <v>337</v>
      </c>
      <c r="AO84" s="114">
        <v>6.18</v>
      </c>
      <c r="AP84" s="112" t="s">
        <v>261</v>
      </c>
      <c r="AQ84" s="198"/>
      <c r="AR84" s="179">
        <f t="shared" si="7"/>
        <v>0</v>
      </c>
      <c r="AS84" s="3"/>
      <c r="AT84" s="3"/>
      <c r="AU84" s="3"/>
      <c r="AV84" s="3"/>
    </row>
    <row r="85" spans="1:48" ht="11.25" customHeight="1">
      <c r="A85" s="228"/>
      <c r="B85" s="90"/>
      <c r="C85" s="90"/>
      <c r="D85" s="29" t="s">
        <v>338</v>
      </c>
      <c r="E85" s="29" t="s">
        <v>33</v>
      </c>
      <c r="F85" s="29" t="s">
        <v>165</v>
      </c>
      <c r="G85" s="89"/>
      <c r="H85" s="61">
        <v>2.5</v>
      </c>
      <c r="I85" s="61" t="s">
        <v>1</v>
      </c>
      <c r="J85" s="89"/>
      <c r="K85" s="61"/>
      <c r="L85" s="62" t="s">
        <v>18</v>
      </c>
      <c r="M85" s="67" t="s">
        <v>19</v>
      </c>
      <c r="N85" s="80" t="s">
        <v>1</v>
      </c>
      <c r="O85" s="140">
        <f t="shared" si="6"/>
        <v>2500</v>
      </c>
      <c r="P85" s="37"/>
      <c r="Q85" s="37"/>
      <c r="R85" s="37"/>
      <c r="S85" s="37"/>
      <c r="T85" s="37"/>
      <c r="U85" s="37"/>
      <c r="V85" s="37"/>
      <c r="W85" s="37"/>
      <c r="X85" s="37"/>
      <c r="Y85" s="37">
        <v>10</v>
      </c>
      <c r="Z85" s="37">
        <v>500</v>
      </c>
      <c r="AA85" s="37"/>
      <c r="AB85" s="37"/>
      <c r="AC85" s="37">
        <f t="shared" si="5"/>
        <v>510</v>
      </c>
      <c r="AD85" s="24">
        <v>2.59</v>
      </c>
      <c r="AE85" s="24" t="s">
        <v>246</v>
      </c>
      <c r="AF85" s="57" t="s">
        <v>246</v>
      </c>
      <c r="AG85" s="49">
        <v>1.37</v>
      </c>
      <c r="AH85" s="23">
        <v>2.254</v>
      </c>
      <c r="AI85" s="21" t="s">
        <v>136</v>
      </c>
      <c r="AJ85" s="1">
        <v>83</v>
      </c>
      <c r="AK85" s="3">
        <v>7</v>
      </c>
      <c r="AL85" s="1" t="str">
        <f t="shared" si="4"/>
        <v>3_7_83</v>
      </c>
      <c r="AM85" s="100">
        <v>2.59</v>
      </c>
      <c r="AN85" s="111" t="s">
        <v>338</v>
      </c>
      <c r="AO85" s="114">
        <v>3.11</v>
      </c>
      <c r="AP85" s="112" t="s">
        <v>261</v>
      </c>
      <c r="AQ85" s="198"/>
      <c r="AR85" s="179">
        <f t="shared" si="7"/>
        <v>0</v>
      </c>
      <c r="AS85" s="3"/>
      <c r="AT85" s="3"/>
      <c r="AU85" s="3"/>
      <c r="AV85" s="3"/>
    </row>
    <row r="86" spans="1:48" ht="11.25" customHeight="1">
      <c r="A86" s="228"/>
      <c r="B86" s="90"/>
      <c r="C86" s="90"/>
      <c r="D86" s="29" t="s">
        <v>339</v>
      </c>
      <c r="E86" s="29" t="s">
        <v>31</v>
      </c>
      <c r="F86" s="29" t="s">
        <v>164</v>
      </c>
      <c r="G86" s="89"/>
      <c r="H86" s="61">
        <v>2.5</v>
      </c>
      <c r="I86" s="61" t="s">
        <v>1</v>
      </c>
      <c r="J86" s="89"/>
      <c r="K86" s="61"/>
      <c r="L86" s="62" t="s">
        <v>18</v>
      </c>
      <c r="M86" s="67" t="s">
        <v>19</v>
      </c>
      <c r="N86" s="80" t="s">
        <v>1</v>
      </c>
      <c r="O86" s="140">
        <f t="shared" si="6"/>
        <v>8200</v>
      </c>
      <c r="P86" s="37"/>
      <c r="Q86" s="37"/>
      <c r="R86" s="37"/>
      <c r="S86" s="37"/>
      <c r="T86" s="37">
        <v>44</v>
      </c>
      <c r="U86" s="37"/>
      <c r="V86" s="37"/>
      <c r="W86" s="37"/>
      <c r="X86" s="37"/>
      <c r="Y86" s="37">
        <v>40</v>
      </c>
      <c r="Z86" s="37">
        <v>1000</v>
      </c>
      <c r="AA86" s="37">
        <v>620</v>
      </c>
      <c r="AB86" s="37"/>
      <c r="AC86" s="37">
        <f t="shared" si="5"/>
        <v>1704</v>
      </c>
      <c r="AD86" s="24">
        <v>4.71</v>
      </c>
      <c r="AE86" s="24" t="s">
        <v>246</v>
      </c>
      <c r="AF86" s="56">
        <v>2.75</v>
      </c>
      <c r="AG86" s="49">
        <v>2.14</v>
      </c>
      <c r="AH86" s="42" t="s">
        <v>246</v>
      </c>
      <c r="AI86" s="21" t="s">
        <v>137</v>
      </c>
      <c r="AJ86" s="1">
        <v>84</v>
      </c>
      <c r="AK86" s="3">
        <v>7</v>
      </c>
      <c r="AL86" s="1" t="str">
        <f t="shared" si="4"/>
        <v>3_7_84</v>
      </c>
      <c r="AM86" s="100">
        <v>2.75</v>
      </c>
      <c r="AN86" s="111" t="s">
        <v>339</v>
      </c>
      <c r="AO86" s="114">
        <v>2.75</v>
      </c>
      <c r="AP86" s="112" t="s">
        <v>259</v>
      </c>
      <c r="AQ86" s="198"/>
      <c r="AR86" s="179">
        <f t="shared" si="7"/>
        <v>0</v>
      </c>
      <c r="AS86" s="3"/>
      <c r="AT86" s="3"/>
      <c r="AU86" s="3"/>
      <c r="AV86" s="3"/>
    </row>
    <row r="87" spans="1:48" ht="11.25" customHeight="1">
      <c r="A87" s="228"/>
      <c r="B87" s="90"/>
      <c r="C87" s="90"/>
      <c r="D87" s="29" t="s">
        <v>340</v>
      </c>
      <c r="E87" s="29" t="s">
        <v>96</v>
      </c>
      <c r="F87" s="29" t="s">
        <v>163</v>
      </c>
      <c r="G87" s="89"/>
      <c r="H87" s="61">
        <v>2.5</v>
      </c>
      <c r="I87" s="61" t="s">
        <v>1</v>
      </c>
      <c r="J87" s="89"/>
      <c r="K87" s="61"/>
      <c r="L87" s="62" t="s">
        <v>18</v>
      </c>
      <c r="M87" s="67" t="s">
        <v>19</v>
      </c>
      <c r="N87" s="80" t="s">
        <v>1</v>
      </c>
      <c r="O87" s="140">
        <f t="shared" si="6"/>
        <v>8800</v>
      </c>
      <c r="P87" s="37"/>
      <c r="Q87" s="37"/>
      <c r="R87" s="37"/>
      <c r="S87" s="37"/>
      <c r="T87" s="37">
        <v>55</v>
      </c>
      <c r="U87" s="37"/>
      <c r="V87" s="37"/>
      <c r="W87" s="37"/>
      <c r="X87" s="37"/>
      <c r="Y87" s="37">
        <v>560</v>
      </c>
      <c r="Z87" s="37">
        <v>500</v>
      </c>
      <c r="AA87" s="37">
        <v>715</v>
      </c>
      <c r="AB87" s="37"/>
      <c r="AC87" s="37">
        <f t="shared" si="5"/>
        <v>1830</v>
      </c>
      <c r="AD87" s="24">
        <v>1.35</v>
      </c>
      <c r="AE87" s="24" t="s">
        <v>246</v>
      </c>
      <c r="AF87" s="56">
        <v>2.04</v>
      </c>
      <c r="AG87" s="49">
        <v>1.41</v>
      </c>
      <c r="AH87" s="23">
        <v>2.506</v>
      </c>
      <c r="AI87" s="21" t="s">
        <v>138</v>
      </c>
      <c r="AJ87" s="1">
        <v>85</v>
      </c>
      <c r="AK87" s="3">
        <v>7</v>
      </c>
      <c r="AL87" s="1" t="str">
        <f t="shared" si="4"/>
        <v>3_7_85</v>
      </c>
      <c r="AM87" s="100">
        <v>2.04</v>
      </c>
      <c r="AN87" s="111" t="s">
        <v>340</v>
      </c>
      <c r="AO87" s="114">
        <v>2.04</v>
      </c>
      <c r="AP87" s="112" t="s">
        <v>259</v>
      </c>
      <c r="AQ87" s="198"/>
      <c r="AR87" s="179">
        <f t="shared" si="7"/>
        <v>0</v>
      </c>
      <c r="AS87" s="3"/>
      <c r="AT87" s="3"/>
      <c r="AU87" s="3"/>
      <c r="AV87" s="3"/>
    </row>
    <row r="88" spans="1:48" ht="11.25" customHeight="1">
      <c r="A88" s="228"/>
      <c r="B88" s="90"/>
      <c r="C88" s="90"/>
      <c r="D88" s="29" t="s">
        <v>341</v>
      </c>
      <c r="E88" s="29" t="s">
        <v>23</v>
      </c>
      <c r="F88" s="29" t="s">
        <v>162</v>
      </c>
      <c r="G88" s="89"/>
      <c r="H88" s="61">
        <v>2.5</v>
      </c>
      <c r="I88" s="61" t="s">
        <v>1</v>
      </c>
      <c r="J88" s="89"/>
      <c r="K88" s="61"/>
      <c r="L88" s="62" t="s">
        <v>18</v>
      </c>
      <c r="M88" s="67" t="s">
        <v>19</v>
      </c>
      <c r="N88" s="80" t="s">
        <v>1</v>
      </c>
      <c r="O88" s="140">
        <f t="shared" si="6"/>
        <v>2900</v>
      </c>
      <c r="P88" s="37"/>
      <c r="Q88" s="37"/>
      <c r="R88" s="37"/>
      <c r="S88" s="37"/>
      <c r="T88" s="37"/>
      <c r="U88" s="37"/>
      <c r="V88" s="37"/>
      <c r="W88" s="37"/>
      <c r="X88" s="37"/>
      <c r="Y88" s="37"/>
      <c r="Z88" s="37">
        <v>600</v>
      </c>
      <c r="AA88" s="37"/>
      <c r="AB88" s="37"/>
      <c r="AC88" s="37">
        <f t="shared" si="5"/>
        <v>600</v>
      </c>
      <c r="AD88" s="24" t="s">
        <v>246</v>
      </c>
      <c r="AE88" s="24" t="s">
        <v>246</v>
      </c>
      <c r="AF88" s="57" t="s">
        <v>246</v>
      </c>
      <c r="AG88" s="49" t="s">
        <v>246</v>
      </c>
      <c r="AH88" s="42" t="s">
        <v>246</v>
      </c>
      <c r="AI88" s="21" t="s">
        <v>149</v>
      </c>
      <c r="AJ88" s="1">
        <v>86</v>
      </c>
      <c r="AK88" s="3">
        <v>7</v>
      </c>
      <c r="AL88" s="1" t="str">
        <f t="shared" si="4"/>
        <v>3_7_86</v>
      </c>
      <c r="AM88" s="101" t="s">
        <v>246</v>
      </c>
      <c r="AN88" s="111" t="s">
        <v>341</v>
      </c>
      <c r="AO88" s="114">
        <v>2.8</v>
      </c>
      <c r="AP88" s="112" t="s">
        <v>271</v>
      </c>
      <c r="AQ88" s="198"/>
      <c r="AR88" s="179">
        <f t="shared" si="7"/>
        <v>0</v>
      </c>
      <c r="AS88" s="3"/>
      <c r="AT88" s="3"/>
      <c r="AU88" s="3"/>
      <c r="AV88" s="3"/>
    </row>
    <row r="89" spans="1:48" ht="16.5" customHeight="1">
      <c r="A89" s="228"/>
      <c r="B89" s="90"/>
      <c r="C89" s="90"/>
      <c r="D89" s="29" t="s">
        <v>342</v>
      </c>
      <c r="E89" s="29" t="s">
        <v>90</v>
      </c>
      <c r="F89" s="29" t="s">
        <v>161</v>
      </c>
      <c r="G89" s="89"/>
      <c r="H89" s="61">
        <v>2.5</v>
      </c>
      <c r="I89" s="61" t="s">
        <v>1</v>
      </c>
      <c r="J89" s="89"/>
      <c r="K89" s="61"/>
      <c r="L89" s="62" t="s">
        <v>18</v>
      </c>
      <c r="M89" s="67" t="s">
        <v>19</v>
      </c>
      <c r="N89" s="80" t="s">
        <v>1</v>
      </c>
      <c r="O89" s="140">
        <f t="shared" si="6"/>
        <v>7600</v>
      </c>
      <c r="P89" s="37"/>
      <c r="Q89" s="37"/>
      <c r="R89" s="37"/>
      <c r="S89" s="37"/>
      <c r="T89" s="37"/>
      <c r="U89" s="37"/>
      <c r="V89" s="37"/>
      <c r="W89" s="37"/>
      <c r="X89" s="37"/>
      <c r="Y89" s="37">
        <v>570</v>
      </c>
      <c r="Z89" s="37">
        <v>1000</v>
      </c>
      <c r="AA89" s="37"/>
      <c r="AB89" s="37"/>
      <c r="AC89" s="37">
        <f t="shared" si="5"/>
        <v>1570</v>
      </c>
      <c r="AD89" s="24">
        <v>2.77</v>
      </c>
      <c r="AE89" s="24" t="s">
        <v>246</v>
      </c>
      <c r="AF89" s="57" t="s">
        <v>246</v>
      </c>
      <c r="AG89" s="49">
        <v>1.37</v>
      </c>
      <c r="AH89" s="42" t="s">
        <v>246</v>
      </c>
      <c r="AI89" s="21" t="s">
        <v>139</v>
      </c>
      <c r="AJ89" s="1">
        <v>87</v>
      </c>
      <c r="AK89" s="3">
        <v>7</v>
      </c>
      <c r="AL89" s="1" t="str">
        <f t="shared" si="4"/>
        <v>3_7_87</v>
      </c>
      <c r="AM89" s="100">
        <v>2.77</v>
      </c>
      <c r="AN89" s="111" t="s">
        <v>342</v>
      </c>
      <c r="AO89" s="114">
        <v>3.3200000000000003</v>
      </c>
      <c r="AP89" s="112" t="s">
        <v>261</v>
      </c>
      <c r="AQ89" s="198"/>
      <c r="AR89" s="179">
        <f t="shared" si="7"/>
        <v>0</v>
      </c>
      <c r="AS89" s="3"/>
      <c r="AT89" s="3"/>
      <c r="AU89" s="3"/>
      <c r="AV89" s="3"/>
    </row>
    <row r="90" spans="1:48" ht="11.25" customHeight="1">
      <c r="A90" s="228"/>
      <c r="B90" s="90"/>
      <c r="C90" s="90"/>
      <c r="D90" s="29" t="s">
        <v>343</v>
      </c>
      <c r="E90" s="29" t="s">
        <v>93</v>
      </c>
      <c r="F90" s="29" t="s">
        <v>160</v>
      </c>
      <c r="G90" s="89"/>
      <c r="H90" s="61">
        <v>2.5</v>
      </c>
      <c r="I90" s="61" t="s">
        <v>1</v>
      </c>
      <c r="J90" s="89"/>
      <c r="K90" s="61"/>
      <c r="L90" s="62" t="s">
        <v>18</v>
      </c>
      <c r="M90" s="67" t="s">
        <v>19</v>
      </c>
      <c r="N90" s="80" t="s">
        <v>1</v>
      </c>
      <c r="O90" s="140">
        <f t="shared" si="6"/>
        <v>7000</v>
      </c>
      <c r="P90" s="37"/>
      <c r="Q90" s="37"/>
      <c r="R90" s="37"/>
      <c r="S90" s="37"/>
      <c r="T90" s="37"/>
      <c r="U90" s="37"/>
      <c r="V90" s="37"/>
      <c r="W90" s="37"/>
      <c r="X90" s="37"/>
      <c r="Y90" s="37">
        <v>110</v>
      </c>
      <c r="Z90" s="37">
        <v>1000</v>
      </c>
      <c r="AA90" s="37">
        <v>347</v>
      </c>
      <c r="AB90" s="37"/>
      <c r="AC90" s="37">
        <f t="shared" si="5"/>
        <v>1457</v>
      </c>
      <c r="AD90" s="24">
        <v>4.38</v>
      </c>
      <c r="AE90" s="24" t="s">
        <v>246</v>
      </c>
      <c r="AF90" s="56">
        <v>2.26</v>
      </c>
      <c r="AG90" s="49">
        <v>1.89</v>
      </c>
      <c r="AH90" s="42" t="s">
        <v>246</v>
      </c>
      <c r="AI90" s="21" t="s">
        <v>140</v>
      </c>
      <c r="AJ90" s="1">
        <v>88</v>
      </c>
      <c r="AK90" s="3">
        <v>7</v>
      </c>
      <c r="AL90" s="1" t="str">
        <f t="shared" si="4"/>
        <v>3_7_88</v>
      </c>
      <c r="AM90" s="100">
        <v>2.26</v>
      </c>
      <c r="AN90" s="111" t="s">
        <v>343</v>
      </c>
      <c r="AO90" s="114">
        <v>2.2600000000000002</v>
      </c>
      <c r="AP90" s="112" t="s">
        <v>259</v>
      </c>
      <c r="AQ90" s="198"/>
      <c r="AR90" s="179">
        <f t="shared" si="7"/>
        <v>0</v>
      </c>
      <c r="AS90" s="3"/>
      <c r="AT90" s="3"/>
      <c r="AU90" s="3"/>
      <c r="AV90" s="3"/>
    </row>
    <row r="91" spans="1:48" ht="11.25" customHeight="1">
      <c r="A91" s="228"/>
      <c r="B91" s="90"/>
      <c r="C91" s="90"/>
      <c r="D91" s="29" t="s">
        <v>344</v>
      </c>
      <c r="E91" s="29" t="s">
        <v>28</v>
      </c>
      <c r="F91" s="29" t="s">
        <v>159</v>
      </c>
      <c r="G91" s="89"/>
      <c r="H91" s="61">
        <v>2.5</v>
      </c>
      <c r="I91" s="61" t="s">
        <v>1</v>
      </c>
      <c r="J91" s="89"/>
      <c r="K91" s="61"/>
      <c r="L91" s="62" t="s">
        <v>18</v>
      </c>
      <c r="M91" s="67" t="s">
        <v>19</v>
      </c>
      <c r="N91" s="80" t="s">
        <v>1</v>
      </c>
      <c r="O91" s="140">
        <f t="shared" si="6"/>
        <v>8700</v>
      </c>
      <c r="P91" s="37"/>
      <c r="Q91" s="37"/>
      <c r="R91" s="37"/>
      <c r="S91" s="37"/>
      <c r="T91" s="37">
        <v>44</v>
      </c>
      <c r="U91" s="37"/>
      <c r="V91" s="37"/>
      <c r="W91" s="37"/>
      <c r="X91" s="37"/>
      <c r="Y91" s="37">
        <v>740</v>
      </c>
      <c r="Z91" s="37">
        <v>500</v>
      </c>
      <c r="AA91" s="37">
        <v>525</v>
      </c>
      <c r="AB91" s="37"/>
      <c r="AC91" s="37">
        <f t="shared" si="5"/>
        <v>1809</v>
      </c>
      <c r="AD91" s="24">
        <v>2.99</v>
      </c>
      <c r="AE91" s="24" t="s">
        <v>246</v>
      </c>
      <c r="AF91" s="56">
        <v>1.87</v>
      </c>
      <c r="AG91" s="49">
        <v>1.44</v>
      </c>
      <c r="AH91" s="23">
        <v>2.562</v>
      </c>
      <c r="AI91" s="21" t="s">
        <v>141</v>
      </c>
      <c r="AJ91" s="1">
        <v>89</v>
      </c>
      <c r="AK91" s="3">
        <v>7</v>
      </c>
      <c r="AL91" s="1" t="str">
        <f t="shared" si="4"/>
        <v>3_7_89</v>
      </c>
      <c r="AM91" s="100">
        <v>1.87</v>
      </c>
      <c r="AN91" s="111" t="s">
        <v>344</v>
      </c>
      <c r="AO91" s="114">
        <v>1.87</v>
      </c>
      <c r="AP91" s="112" t="s">
        <v>259</v>
      </c>
      <c r="AQ91" s="198"/>
      <c r="AR91" s="179">
        <f t="shared" si="7"/>
        <v>0</v>
      </c>
      <c r="AS91" s="3"/>
      <c r="AT91" s="3"/>
      <c r="AU91" s="3"/>
      <c r="AV91" s="3"/>
    </row>
    <row r="92" spans="1:48" ht="11.25" customHeight="1" thickBot="1">
      <c r="A92" s="228"/>
      <c r="B92" s="93"/>
      <c r="C92" s="93"/>
      <c r="D92" s="29" t="s">
        <v>345</v>
      </c>
      <c r="E92" s="71" t="s">
        <v>27</v>
      </c>
      <c r="F92" s="29" t="s">
        <v>158</v>
      </c>
      <c r="G92" s="61"/>
      <c r="H92" s="61">
        <v>2.5</v>
      </c>
      <c r="I92" s="61" t="s">
        <v>1</v>
      </c>
      <c r="J92" s="61"/>
      <c r="K92" s="61"/>
      <c r="L92" s="62" t="s">
        <v>18</v>
      </c>
      <c r="M92" s="67" t="s">
        <v>19</v>
      </c>
      <c r="N92" s="80" t="s">
        <v>1</v>
      </c>
      <c r="O92" s="140">
        <f t="shared" si="6"/>
        <v>4900</v>
      </c>
      <c r="P92" s="37"/>
      <c r="Q92" s="37"/>
      <c r="R92" s="37"/>
      <c r="S92" s="37"/>
      <c r="T92" s="37"/>
      <c r="U92" s="37"/>
      <c r="V92" s="37"/>
      <c r="W92" s="37"/>
      <c r="X92" s="37"/>
      <c r="Y92" s="37">
        <v>20</v>
      </c>
      <c r="Z92" s="37">
        <v>1000</v>
      </c>
      <c r="AA92" s="37"/>
      <c r="AB92" s="37"/>
      <c r="AC92" s="37">
        <f t="shared" si="5"/>
        <v>1020</v>
      </c>
      <c r="AD92" s="24">
        <v>3.12</v>
      </c>
      <c r="AE92" s="24" t="s">
        <v>246</v>
      </c>
      <c r="AF92" s="57" t="s">
        <v>246</v>
      </c>
      <c r="AG92" s="49" t="s">
        <v>246</v>
      </c>
      <c r="AH92" s="23" t="s">
        <v>246</v>
      </c>
      <c r="AI92" s="21" t="s">
        <v>142</v>
      </c>
      <c r="AJ92" s="1">
        <v>90</v>
      </c>
      <c r="AK92" s="3">
        <v>7</v>
      </c>
      <c r="AL92" s="1" t="str">
        <f t="shared" si="4"/>
        <v>3_7_90</v>
      </c>
      <c r="AM92" s="100">
        <v>3.12</v>
      </c>
      <c r="AN92" s="111" t="s">
        <v>345</v>
      </c>
      <c r="AO92" s="114">
        <v>3.74</v>
      </c>
      <c r="AP92" s="112" t="s">
        <v>261</v>
      </c>
      <c r="AQ92" s="198"/>
      <c r="AR92" s="179">
        <f t="shared" si="7"/>
        <v>0</v>
      </c>
      <c r="AS92" s="3"/>
      <c r="AT92" s="3"/>
      <c r="AU92" s="3"/>
      <c r="AV92" s="3"/>
    </row>
    <row r="93" spans="1:44" s="18" customFormat="1" ht="16.5" customHeight="1" thickBot="1">
      <c r="A93" s="182" t="s">
        <v>83</v>
      </c>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99"/>
      <c r="AR93" s="183"/>
    </row>
    <row r="94" spans="1:44" s="18" customFormat="1" ht="13.5" customHeight="1">
      <c r="A94" s="96"/>
      <c r="B94" s="97"/>
      <c r="C94" s="97"/>
      <c r="D94" s="29" t="s">
        <v>346</v>
      </c>
      <c r="E94" s="29" t="s">
        <v>84</v>
      </c>
      <c r="F94" s="29" t="s">
        <v>154</v>
      </c>
      <c r="G94" s="61"/>
      <c r="H94" s="61"/>
      <c r="I94" s="61" t="s">
        <v>1</v>
      </c>
      <c r="J94" s="61"/>
      <c r="K94" s="61"/>
      <c r="L94" s="62" t="s">
        <v>18</v>
      </c>
      <c r="M94" s="67" t="s">
        <v>19</v>
      </c>
      <c r="N94" s="80" t="s">
        <v>1</v>
      </c>
      <c r="O94" s="140">
        <f t="shared" si="6"/>
        <v>900</v>
      </c>
      <c r="P94" s="37"/>
      <c r="Q94" s="37"/>
      <c r="R94" s="37"/>
      <c r="S94" s="37"/>
      <c r="T94" s="37"/>
      <c r="U94" s="37"/>
      <c r="V94" s="37"/>
      <c r="W94" s="37"/>
      <c r="X94" s="37"/>
      <c r="Y94" s="37">
        <v>176</v>
      </c>
      <c r="Z94" s="37"/>
      <c r="AA94" s="37"/>
      <c r="AB94" s="37"/>
      <c r="AC94" s="37">
        <f t="shared" si="5"/>
        <v>176</v>
      </c>
      <c r="AD94" s="24" t="s">
        <v>246</v>
      </c>
      <c r="AE94" s="24">
        <v>11.17</v>
      </c>
      <c r="AF94" s="57" t="s">
        <v>246</v>
      </c>
      <c r="AG94" s="49" t="s">
        <v>246</v>
      </c>
      <c r="AH94" s="42" t="s">
        <v>246</v>
      </c>
      <c r="AI94" s="21" t="s">
        <v>143</v>
      </c>
      <c r="AJ94" s="1">
        <v>95</v>
      </c>
      <c r="AK94" s="4">
        <v>8</v>
      </c>
      <c r="AL94" s="1" t="str">
        <f t="shared" si="4"/>
        <v>3_8_95</v>
      </c>
      <c r="AM94" s="100">
        <v>11.17</v>
      </c>
      <c r="AN94" s="111" t="s">
        <v>346</v>
      </c>
      <c r="AO94" s="114">
        <v>11.17</v>
      </c>
      <c r="AP94" s="112" t="s">
        <v>266</v>
      </c>
      <c r="AQ94" s="198"/>
      <c r="AR94" s="179">
        <f t="shared" si="7"/>
        <v>0</v>
      </c>
    </row>
    <row r="95" spans="1:44" s="18" customFormat="1" ht="13.5" customHeight="1">
      <c r="A95" s="96"/>
      <c r="B95" s="97"/>
      <c r="C95" s="97"/>
      <c r="D95" s="29" t="s">
        <v>347</v>
      </c>
      <c r="E95" s="29" t="s">
        <v>85</v>
      </c>
      <c r="F95" s="29" t="s">
        <v>153</v>
      </c>
      <c r="G95" s="61"/>
      <c r="H95" s="61"/>
      <c r="I95" s="61" t="s">
        <v>1</v>
      </c>
      <c r="J95" s="61"/>
      <c r="K95" s="61"/>
      <c r="L95" s="62" t="s">
        <v>18</v>
      </c>
      <c r="M95" s="67" t="s">
        <v>19</v>
      </c>
      <c r="N95" s="80" t="s">
        <v>1</v>
      </c>
      <c r="O95" s="140">
        <f t="shared" si="6"/>
        <v>400</v>
      </c>
      <c r="P95" s="37"/>
      <c r="Q95" s="37"/>
      <c r="R95" s="37"/>
      <c r="S95" s="37"/>
      <c r="T95" s="37"/>
      <c r="U95" s="37"/>
      <c r="V95" s="37"/>
      <c r="W95" s="37"/>
      <c r="X95" s="37"/>
      <c r="Y95" s="37">
        <v>64</v>
      </c>
      <c r="Z95" s="37"/>
      <c r="AA95" s="37"/>
      <c r="AB95" s="37"/>
      <c r="AC95" s="37">
        <f t="shared" si="5"/>
        <v>64</v>
      </c>
      <c r="AD95" s="24" t="s">
        <v>246</v>
      </c>
      <c r="AE95" s="24">
        <v>12.43</v>
      </c>
      <c r="AF95" s="57" t="s">
        <v>246</v>
      </c>
      <c r="AG95" s="49" t="s">
        <v>246</v>
      </c>
      <c r="AH95" s="42" t="s">
        <v>246</v>
      </c>
      <c r="AI95" s="21" t="s">
        <v>143</v>
      </c>
      <c r="AJ95" s="1">
        <v>96</v>
      </c>
      <c r="AK95" s="4">
        <v>8</v>
      </c>
      <c r="AL95" s="1" t="str">
        <f t="shared" si="4"/>
        <v>3_8_96</v>
      </c>
      <c r="AM95" s="100">
        <v>12.43</v>
      </c>
      <c r="AN95" s="111" t="s">
        <v>347</v>
      </c>
      <c r="AO95" s="114">
        <v>12.43</v>
      </c>
      <c r="AP95" s="112" t="s">
        <v>266</v>
      </c>
      <c r="AQ95" s="198"/>
      <c r="AR95" s="179">
        <f t="shared" si="7"/>
        <v>0</v>
      </c>
    </row>
    <row r="96" spans="1:44" s="18" customFormat="1" ht="13.5" customHeight="1" thickBot="1">
      <c r="A96" s="96"/>
      <c r="B96" s="97"/>
      <c r="C96" s="97"/>
      <c r="D96" s="31" t="s">
        <v>348</v>
      </c>
      <c r="E96" s="31" t="s">
        <v>86</v>
      </c>
      <c r="F96" s="31" t="s">
        <v>86</v>
      </c>
      <c r="G96" s="89"/>
      <c r="H96" s="89"/>
      <c r="I96" s="89" t="s">
        <v>1</v>
      </c>
      <c r="J96" s="89"/>
      <c r="K96" s="89"/>
      <c r="L96" s="129" t="s">
        <v>18</v>
      </c>
      <c r="M96" s="130" t="s">
        <v>19</v>
      </c>
      <c r="N96" s="94" t="s">
        <v>1</v>
      </c>
      <c r="O96" s="140">
        <f t="shared" si="6"/>
        <v>500</v>
      </c>
      <c r="P96" s="37"/>
      <c r="Q96" s="37"/>
      <c r="R96" s="37"/>
      <c r="S96" s="37"/>
      <c r="T96" s="37"/>
      <c r="U96" s="37"/>
      <c r="V96" s="37"/>
      <c r="W96" s="37"/>
      <c r="X96" s="37"/>
      <c r="Y96" s="37">
        <v>88</v>
      </c>
      <c r="Z96" s="37"/>
      <c r="AA96" s="37"/>
      <c r="AB96" s="37"/>
      <c r="AC96" s="37">
        <f t="shared" si="5"/>
        <v>88</v>
      </c>
      <c r="AD96" s="131" t="s">
        <v>246</v>
      </c>
      <c r="AE96" s="131">
        <v>9.23</v>
      </c>
      <c r="AF96" s="132" t="s">
        <v>246</v>
      </c>
      <c r="AG96" s="133" t="s">
        <v>246</v>
      </c>
      <c r="AH96" s="134" t="s">
        <v>246</v>
      </c>
      <c r="AI96" s="135" t="s">
        <v>143</v>
      </c>
      <c r="AJ96" s="1">
        <v>97</v>
      </c>
      <c r="AK96" s="4">
        <v>8</v>
      </c>
      <c r="AL96" s="1" t="str">
        <f t="shared" si="4"/>
        <v>3_8_97</v>
      </c>
      <c r="AM96" s="100">
        <v>9.23</v>
      </c>
      <c r="AN96" s="136" t="s">
        <v>348</v>
      </c>
      <c r="AO96" s="137">
        <v>9.23</v>
      </c>
      <c r="AP96" s="112" t="s">
        <v>266</v>
      </c>
      <c r="AQ96" s="198"/>
      <c r="AR96" s="179">
        <f t="shared" si="7"/>
        <v>0</v>
      </c>
    </row>
    <row r="97" spans="1:44" s="18" customFormat="1" ht="16.5" customHeight="1" thickBot="1">
      <c r="A97" s="182" t="s">
        <v>240</v>
      </c>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3"/>
      <c r="AM97" s="183"/>
      <c r="AN97" s="183"/>
      <c r="AO97" s="183"/>
      <c r="AP97" s="183"/>
      <c r="AQ97" s="199"/>
      <c r="AR97" s="183"/>
    </row>
    <row r="98" spans="1:44" s="18" customFormat="1" ht="18" customHeight="1" thickBot="1">
      <c r="A98" s="98"/>
      <c r="B98" s="86"/>
      <c r="C98" s="86"/>
      <c r="D98" s="71" t="s">
        <v>349</v>
      </c>
      <c r="E98" s="88" t="s">
        <v>241</v>
      </c>
      <c r="F98" s="88" t="s">
        <v>242</v>
      </c>
      <c r="G98" s="138"/>
      <c r="H98" s="138">
        <v>60</v>
      </c>
      <c r="I98" s="138" t="s">
        <v>243</v>
      </c>
      <c r="J98" s="138"/>
      <c r="K98" s="138"/>
      <c r="L98" s="139"/>
      <c r="M98" s="74"/>
      <c r="N98" s="77" t="s">
        <v>1</v>
      </c>
      <c r="O98" s="140">
        <f t="shared" si="6"/>
        <v>200</v>
      </c>
      <c r="P98" s="141"/>
      <c r="Q98" s="141"/>
      <c r="R98" s="141"/>
      <c r="S98" s="141"/>
      <c r="T98" s="141"/>
      <c r="U98" s="141"/>
      <c r="V98" s="141"/>
      <c r="W98" s="141"/>
      <c r="X98" s="141"/>
      <c r="Y98" s="141"/>
      <c r="Z98" s="141"/>
      <c r="AA98" s="142">
        <v>21</v>
      </c>
      <c r="AB98" s="141"/>
      <c r="AC98" s="141">
        <f t="shared" si="5"/>
        <v>21</v>
      </c>
      <c r="AD98" s="34" t="s">
        <v>246</v>
      </c>
      <c r="AE98" s="34" t="s">
        <v>246</v>
      </c>
      <c r="AF98" s="55">
        <v>11</v>
      </c>
      <c r="AG98" s="48" t="s">
        <v>246</v>
      </c>
      <c r="AH98" s="34" t="s">
        <v>246</v>
      </c>
      <c r="AI98" s="34"/>
      <c r="AJ98" s="1">
        <v>98</v>
      </c>
      <c r="AK98" s="4">
        <v>9</v>
      </c>
      <c r="AL98" s="1" t="str">
        <f t="shared" si="4"/>
        <v>3_9_98</v>
      </c>
      <c r="AM98" s="100">
        <v>11</v>
      </c>
      <c r="AN98" s="143" t="s">
        <v>349</v>
      </c>
      <c r="AO98" s="144">
        <v>11</v>
      </c>
      <c r="AP98" s="112" t="s">
        <v>259</v>
      </c>
      <c r="AQ98" s="198"/>
      <c r="AR98" s="179">
        <f t="shared" si="7"/>
        <v>0</v>
      </c>
    </row>
    <row r="99" spans="1:220" s="18" customFormat="1" ht="16.5" customHeight="1" thickBot="1">
      <c r="A99" s="182" t="s">
        <v>436</v>
      </c>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199"/>
      <c r="AR99" s="183"/>
      <c r="AS99" s="15"/>
      <c r="AT99" s="15"/>
      <c r="AY99" s="13"/>
      <c r="AZ99" s="17"/>
      <c r="BA99" s="17"/>
      <c r="BB99" s="14"/>
      <c r="BC99" s="14"/>
      <c r="BD99" s="15"/>
      <c r="BE99" s="15"/>
      <c r="BF99" s="15"/>
      <c r="BG99" s="15"/>
      <c r="BH99" s="15"/>
      <c r="BI99" s="16"/>
      <c r="BJ99" s="16"/>
      <c r="BK99" s="16"/>
      <c r="BL99" s="13"/>
      <c r="BM99" s="17"/>
      <c r="BN99" s="17"/>
      <c r="BO99" s="14"/>
      <c r="BP99" s="14"/>
      <c r="BQ99" s="15"/>
      <c r="BR99" s="15"/>
      <c r="BS99" s="15"/>
      <c r="BT99" s="15"/>
      <c r="BU99" s="15"/>
      <c r="BV99" s="16"/>
      <c r="BW99" s="16"/>
      <c r="BX99" s="16"/>
      <c r="BY99" s="13"/>
      <c r="BZ99" s="17"/>
      <c r="CA99" s="17"/>
      <c r="CB99" s="14"/>
      <c r="CC99" s="14"/>
      <c r="CD99" s="15"/>
      <c r="CE99" s="15"/>
      <c r="CF99" s="15"/>
      <c r="CG99" s="15"/>
      <c r="CH99" s="15"/>
      <c r="CI99" s="16"/>
      <c r="CJ99" s="16"/>
      <c r="CK99" s="16"/>
      <c r="CL99" s="13"/>
      <c r="CM99" s="17"/>
      <c r="CN99" s="17"/>
      <c r="CO99" s="14"/>
      <c r="CP99" s="14"/>
      <c r="CQ99" s="15"/>
      <c r="CR99" s="15"/>
      <c r="CS99" s="15"/>
      <c r="CT99" s="15"/>
      <c r="CU99" s="15"/>
      <c r="CV99" s="16"/>
      <c r="CW99" s="16"/>
      <c r="CX99" s="16"/>
      <c r="CY99" s="13"/>
      <c r="CZ99" s="17"/>
      <c r="DA99" s="17"/>
      <c r="DB99" s="14"/>
      <c r="DC99" s="14"/>
      <c r="DD99" s="15"/>
      <c r="DE99" s="15"/>
      <c r="DF99" s="15"/>
      <c r="DG99" s="15"/>
      <c r="DH99" s="15"/>
      <c r="DI99" s="16"/>
      <c r="DJ99" s="16"/>
      <c r="DK99" s="16"/>
      <c r="DL99" s="13"/>
      <c r="DM99" s="17"/>
      <c r="DN99" s="17"/>
      <c r="DO99" s="14"/>
      <c r="DP99" s="14"/>
      <c r="DQ99" s="15"/>
      <c r="DR99" s="15"/>
      <c r="DS99" s="15"/>
      <c r="DT99" s="15"/>
      <c r="DU99" s="15"/>
      <c r="DV99" s="16"/>
      <c r="DW99" s="16"/>
      <c r="DX99" s="16"/>
      <c r="DY99" s="13"/>
      <c r="DZ99" s="17"/>
      <c r="EA99" s="17"/>
      <c r="EB99" s="14"/>
      <c r="EC99" s="14"/>
      <c r="ED99" s="15"/>
      <c r="EE99" s="15"/>
      <c r="EF99" s="15"/>
      <c r="EG99" s="15"/>
      <c r="EH99" s="15"/>
      <c r="EI99" s="16"/>
      <c r="EJ99" s="16"/>
      <c r="EK99" s="16"/>
      <c r="EL99" s="13"/>
      <c r="EM99" s="17"/>
      <c r="EN99" s="17"/>
      <c r="EO99" s="14"/>
      <c r="EP99" s="14"/>
      <c r="EQ99" s="15"/>
      <c r="ER99" s="15"/>
      <c r="ES99" s="15"/>
      <c r="ET99" s="15"/>
      <c r="EU99" s="15"/>
      <c r="EV99" s="16"/>
      <c r="EW99" s="16"/>
      <c r="EX99" s="16"/>
      <c r="EY99" s="13"/>
      <c r="EZ99" s="17"/>
      <c r="FA99" s="17"/>
      <c r="FB99" s="14"/>
      <c r="FC99" s="14"/>
      <c r="FD99" s="15"/>
      <c r="FE99" s="15"/>
      <c r="FF99" s="15"/>
      <c r="FG99" s="15"/>
      <c r="FH99" s="15"/>
      <c r="FI99" s="16"/>
      <c r="FJ99" s="16"/>
      <c r="FK99" s="16"/>
      <c r="FL99" s="13"/>
      <c r="FM99" s="17"/>
      <c r="FN99" s="17"/>
      <c r="FO99" s="14"/>
      <c r="FP99" s="14"/>
      <c r="FQ99" s="15"/>
      <c r="FR99" s="15"/>
      <c r="FS99" s="15"/>
      <c r="FT99" s="15"/>
      <c r="FU99" s="15"/>
      <c r="FV99" s="16"/>
      <c r="FW99" s="16"/>
      <c r="FX99" s="16"/>
      <c r="FY99" s="13"/>
      <c r="FZ99" s="17"/>
      <c r="GA99" s="17"/>
      <c r="GB99" s="14"/>
      <c r="GC99" s="14"/>
      <c r="GD99" s="15"/>
      <c r="GE99" s="15"/>
      <c r="GF99" s="15"/>
      <c r="GG99" s="15"/>
      <c r="GH99" s="15"/>
      <c r="GI99" s="16"/>
      <c r="GJ99" s="16"/>
      <c r="GK99" s="16"/>
      <c r="GL99" s="13"/>
      <c r="GM99" s="17"/>
      <c r="GN99" s="17"/>
      <c r="GO99" s="14"/>
      <c r="GP99" s="14"/>
      <c r="GQ99" s="15"/>
      <c r="GR99" s="15"/>
      <c r="GS99" s="15"/>
      <c r="GT99" s="15"/>
      <c r="GU99" s="15"/>
      <c r="GV99" s="16"/>
      <c r="GW99" s="16"/>
      <c r="GX99" s="16"/>
      <c r="GY99" s="13"/>
      <c r="GZ99" s="17"/>
      <c r="HA99" s="17"/>
      <c r="HB99" s="14"/>
      <c r="HC99" s="14"/>
      <c r="HD99" s="15"/>
      <c r="HE99" s="15"/>
      <c r="HF99" s="15"/>
      <c r="HG99" s="15"/>
      <c r="HH99" s="15"/>
      <c r="HI99" s="16"/>
      <c r="HJ99" s="16"/>
      <c r="HK99" s="16"/>
      <c r="HL99" s="13"/>
    </row>
    <row r="100" spans="1:44" ht="17.25" customHeight="1">
      <c r="A100" s="125"/>
      <c r="B100" s="122"/>
      <c r="C100" s="122"/>
      <c r="D100" s="115" t="s">
        <v>354</v>
      </c>
      <c r="E100" s="115" t="s">
        <v>355</v>
      </c>
      <c r="F100" s="115" t="s">
        <v>356</v>
      </c>
      <c r="G100" s="116"/>
      <c r="H100" s="116">
        <v>6</v>
      </c>
      <c r="I100" s="117" t="s">
        <v>1</v>
      </c>
      <c r="J100" s="117"/>
      <c r="K100" s="117"/>
      <c r="L100" s="118" t="s">
        <v>18</v>
      </c>
      <c r="M100" s="119" t="s">
        <v>19</v>
      </c>
      <c r="N100" s="119" t="s">
        <v>1</v>
      </c>
      <c r="O100" s="140">
        <v>32000</v>
      </c>
      <c r="AD100" s="13"/>
      <c r="AE100" s="13"/>
      <c r="AF100" s="13"/>
      <c r="AG100" s="50"/>
      <c r="AH100" s="13"/>
      <c r="AI100" s="5"/>
      <c r="AN100" s="3"/>
      <c r="AO100" s="114">
        <v>7.04</v>
      </c>
      <c r="AP100" s="3"/>
      <c r="AQ100" s="198"/>
      <c r="AR100" s="179">
        <f t="shared" si="7"/>
        <v>0</v>
      </c>
    </row>
    <row r="101" spans="1:44" ht="45" customHeight="1">
      <c r="A101" s="126"/>
      <c r="B101" s="123"/>
      <c r="C101" s="123"/>
      <c r="D101" s="115" t="s">
        <v>357</v>
      </c>
      <c r="E101" s="115" t="s">
        <v>358</v>
      </c>
      <c r="F101" s="115" t="s">
        <v>359</v>
      </c>
      <c r="G101" s="116"/>
      <c r="H101" s="116">
        <v>6</v>
      </c>
      <c r="I101" s="117" t="s">
        <v>1</v>
      </c>
      <c r="J101" s="117"/>
      <c r="K101" s="120"/>
      <c r="L101" s="118" t="s">
        <v>18</v>
      </c>
      <c r="M101" s="119" t="s">
        <v>19</v>
      </c>
      <c r="N101" s="119" t="s">
        <v>1</v>
      </c>
      <c r="O101" s="140">
        <v>28900</v>
      </c>
      <c r="AD101" s="13"/>
      <c r="AE101" s="13"/>
      <c r="AF101" s="13"/>
      <c r="AG101" s="50"/>
      <c r="AH101" s="11"/>
      <c r="AI101" s="5"/>
      <c r="AN101" s="18"/>
      <c r="AO101" s="114">
        <v>11.77</v>
      </c>
      <c r="AP101" s="18"/>
      <c r="AQ101" s="198"/>
      <c r="AR101" s="179">
        <f t="shared" si="7"/>
        <v>0</v>
      </c>
    </row>
    <row r="102" spans="1:44" ht="45" customHeight="1">
      <c r="A102" s="126"/>
      <c r="B102" s="123"/>
      <c r="C102" s="123"/>
      <c r="D102" s="115" t="s">
        <v>360</v>
      </c>
      <c r="E102" s="115" t="s">
        <v>361</v>
      </c>
      <c r="F102" s="115" t="s">
        <v>362</v>
      </c>
      <c r="G102" s="116"/>
      <c r="H102" s="116">
        <v>1</v>
      </c>
      <c r="I102" s="117" t="s">
        <v>363</v>
      </c>
      <c r="J102" s="117"/>
      <c r="K102" s="121"/>
      <c r="L102" s="118"/>
      <c r="M102" s="119"/>
      <c r="N102" s="119" t="s">
        <v>1</v>
      </c>
      <c r="O102" s="140">
        <v>600</v>
      </c>
      <c r="AD102" s="13"/>
      <c r="AE102" s="13"/>
      <c r="AF102" s="13"/>
      <c r="AG102" s="50"/>
      <c r="AH102" s="12"/>
      <c r="AI102" s="5"/>
      <c r="AN102" s="18"/>
      <c r="AO102" s="114">
        <v>11.88</v>
      </c>
      <c r="AP102" s="18"/>
      <c r="AQ102" s="198"/>
      <c r="AR102" s="179">
        <f t="shared" si="7"/>
        <v>0</v>
      </c>
    </row>
    <row r="103" spans="1:44" ht="42" customHeight="1">
      <c r="A103" s="126"/>
      <c r="B103" s="123"/>
      <c r="C103" s="123"/>
      <c r="D103" s="115" t="s">
        <v>364</v>
      </c>
      <c r="E103" s="115" t="s">
        <v>365</v>
      </c>
      <c r="F103" s="115" t="s">
        <v>366</v>
      </c>
      <c r="G103" s="116"/>
      <c r="H103" s="116">
        <v>1</v>
      </c>
      <c r="I103" s="117" t="s">
        <v>1</v>
      </c>
      <c r="J103" s="117"/>
      <c r="K103" s="117"/>
      <c r="L103" s="118" t="s">
        <v>18</v>
      </c>
      <c r="M103" s="119" t="s">
        <v>19</v>
      </c>
      <c r="N103" s="119" t="s">
        <v>1</v>
      </c>
      <c r="O103" s="140">
        <v>1700</v>
      </c>
      <c r="AD103" s="13"/>
      <c r="AE103" s="13"/>
      <c r="AF103" s="13"/>
      <c r="AG103" s="50"/>
      <c r="AH103" s="13"/>
      <c r="AI103" s="5"/>
      <c r="AN103" s="18"/>
      <c r="AO103" s="114">
        <v>13.98</v>
      </c>
      <c r="AP103" s="18"/>
      <c r="AQ103" s="198"/>
      <c r="AR103" s="179">
        <f t="shared" si="7"/>
        <v>0</v>
      </c>
    </row>
    <row r="104" spans="1:44" ht="11.25">
      <c r="A104" s="126"/>
      <c r="B104" s="123"/>
      <c r="C104" s="123"/>
      <c r="D104" s="115" t="s">
        <v>367</v>
      </c>
      <c r="E104" s="115" t="s">
        <v>368</v>
      </c>
      <c r="F104" s="115" t="s">
        <v>369</v>
      </c>
      <c r="G104" s="116"/>
      <c r="H104" s="116">
        <v>6</v>
      </c>
      <c r="I104" s="117" t="s">
        <v>1</v>
      </c>
      <c r="J104" s="117"/>
      <c r="K104" s="117"/>
      <c r="L104" s="118" t="s">
        <v>18</v>
      </c>
      <c r="M104" s="119" t="s">
        <v>19</v>
      </c>
      <c r="N104" s="119" t="s">
        <v>1</v>
      </c>
      <c r="O104" s="140">
        <v>9000</v>
      </c>
      <c r="AD104" s="13"/>
      <c r="AE104" s="13"/>
      <c r="AF104" s="13"/>
      <c r="AG104" s="50"/>
      <c r="AH104" s="13"/>
      <c r="AI104" s="5"/>
      <c r="AN104" s="18"/>
      <c r="AO104" s="114">
        <v>3.41</v>
      </c>
      <c r="AP104" s="18"/>
      <c r="AQ104" s="198"/>
      <c r="AR104" s="179">
        <f t="shared" si="7"/>
        <v>0</v>
      </c>
    </row>
    <row r="105" spans="1:44" ht="12.75">
      <c r="A105" s="126"/>
      <c r="B105" s="123"/>
      <c r="C105" s="123"/>
      <c r="D105" s="115" t="s">
        <v>370</v>
      </c>
      <c r="E105" s="115" t="s">
        <v>371</v>
      </c>
      <c r="F105" s="115" t="s">
        <v>372</v>
      </c>
      <c r="G105" s="116"/>
      <c r="H105" s="116">
        <v>6</v>
      </c>
      <c r="I105" s="117" t="s">
        <v>1</v>
      </c>
      <c r="J105" s="117"/>
      <c r="K105" s="117"/>
      <c r="L105" s="118" t="s">
        <v>18</v>
      </c>
      <c r="M105" s="119" t="s">
        <v>19</v>
      </c>
      <c r="N105" s="119" t="s">
        <v>1</v>
      </c>
      <c r="O105" s="140">
        <v>20400</v>
      </c>
      <c r="AD105" s="13"/>
      <c r="AE105" s="13"/>
      <c r="AG105" s="50"/>
      <c r="AH105" s="13"/>
      <c r="AI105" s="5"/>
      <c r="AN105" s="18"/>
      <c r="AO105" s="114">
        <v>5.61</v>
      </c>
      <c r="AP105" s="18"/>
      <c r="AQ105" s="198"/>
      <c r="AR105" s="179">
        <f t="shared" si="7"/>
        <v>0</v>
      </c>
    </row>
    <row r="106" spans="1:44" ht="12.75">
      <c r="A106" s="126"/>
      <c r="B106" s="123"/>
      <c r="C106" s="123"/>
      <c r="D106" s="115" t="s">
        <v>373</v>
      </c>
      <c r="E106" s="115" t="s">
        <v>374</v>
      </c>
      <c r="F106" s="115" t="s">
        <v>375</v>
      </c>
      <c r="G106" s="116"/>
      <c r="H106" s="116">
        <v>1</v>
      </c>
      <c r="I106" s="117" t="s">
        <v>1</v>
      </c>
      <c r="J106" s="117"/>
      <c r="K106" s="117"/>
      <c r="L106" s="118" t="s">
        <v>18</v>
      </c>
      <c r="M106" s="119" t="s">
        <v>19</v>
      </c>
      <c r="N106" s="119" t="s">
        <v>1</v>
      </c>
      <c r="O106" s="140">
        <v>22300</v>
      </c>
      <c r="AD106" s="13"/>
      <c r="AE106" s="13"/>
      <c r="AG106" s="50"/>
      <c r="AH106" s="13"/>
      <c r="AI106" s="5"/>
      <c r="AN106" s="18"/>
      <c r="AO106" s="114">
        <v>3.3000000000000003</v>
      </c>
      <c r="AP106" s="18"/>
      <c r="AQ106" s="198"/>
      <c r="AR106" s="179">
        <f t="shared" si="7"/>
        <v>0</v>
      </c>
    </row>
    <row r="107" spans="1:44" ht="12.75">
      <c r="A107" s="126"/>
      <c r="B107" s="123"/>
      <c r="C107" s="123"/>
      <c r="D107" s="115" t="s">
        <v>376</v>
      </c>
      <c r="E107" s="115" t="s">
        <v>377</v>
      </c>
      <c r="F107" s="115" t="s">
        <v>378</v>
      </c>
      <c r="G107" s="116"/>
      <c r="H107" s="116">
        <v>1</v>
      </c>
      <c r="I107" s="117" t="s">
        <v>1</v>
      </c>
      <c r="J107" s="117"/>
      <c r="K107" s="117"/>
      <c r="L107" s="118"/>
      <c r="M107" s="119"/>
      <c r="N107" s="119" t="s">
        <v>1</v>
      </c>
      <c r="O107" s="140">
        <v>2300</v>
      </c>
      <c r="AD107" s="13"/>
      <c r="AE107" s="13"/>
      <c r="AG107" s="50"/>
      <c r="AH107" s="13"/>
      <c r="AI107" s="5"/>
      <c r="AN107" s="18"/>
      <c r="AO107" s="114">
        <v>5.94</v>
      </c>
      <c r="AP107" s="18"/>
      <c r="AQ107" s="198"/>
      <c r="AR107" s="179">
        <f t="shared" si="7"/>
        <v>0</v>
      </c>
    </row>
    <row r="108" spans="1:44" ht="12.75">
      <c r="A108" s="126"/>
      <c r="B108" s="123"/>
      <c r="C108" s="123"/>
      <c r="D108" s="115" t="s">
        <v>379</v>
      </c>
      <c r="E108" s="115" t="s">
        <v>380</v>
      </c>
      <c r="F108" s="115" t="s">
        <v>381</v>
      </c>
      <c r="G108" s="116"/>
      <c r="H108" s="116">
        <v>6</v>
      </c>
      <c r="I108" s="117" t="s">
        <v>1</v>
      </c>
      <c r="J108" s="117"/>
      <c r="K108" s="117"/>
      <c r="L108" s="118" t="s">
        <v>18</v>
      </c>
      <c r="M108" s="119" t="s">
        <v>19</v>
      </c>
      <c r="N108" s="119" t="s">
        <v>1</v>
      </c>
      <c r="O108" s="140">
        <v>21500</v>
      </c>
      <c r="AD108" s="13"/>
      <c r="AE108" s="13"/>
      <c r="AG108" s="50"/>
      <c r="AH108" s="13"/>
      <c r="AI108" s="5"/>
      <c r="AN108" s="17"/>
      <c r="AO108" s="114">
        <v>7.7</v>
      </c>
      <c r="AP108" s="14"/>
      <c r="AQ108" s="198"/>
      <c r="AR108" s="179">
        <f t="shared" si="7"/>
        <v>0</v>
      </c>
    </row>
    <row r="109" spans="1:44" ht="12.75">
      <c r="A109" s="126"/>
      <c r="B109" s="123"/>
      <c r="C109" s="123"/>
      <c r="D109" s="115" t="s">
        <v>382</v>
      </c>
      <c r="E109" s="115" t="s">
        <v>383</v>
      </c>
      <c r="F109" s="115" t="s">
        <v>384</v>
      </c>
      <c r="G109" s="116"/>
      <c r="H109" s="116">
        <v>6</v>
      </c>
      <c r="I109" s="117" t="s">
        <v>1</v>
      </c>
      <c r="J109" s="117"/>
      <c r="K109" s="117"/>
      <c r="L109" s="118" t="s">
        <v>18</v>
      </c>
      <c r="M109" s="119" t="s">
        <v>19</v>
      </c>
      <c r="N109" s="119" t="s">
        <v>1</v>
      </c>
      <c r="O109" s="140">
        <v>39000</v>
      </c>
      <c r="AD109" s="13"/>
      <c r="AE109" s="13"/>
      <c r="AG109" s="50"/>
      <c r="AH109" s="13"/>
      <c r="AI109" s="5"/>
      <c r="AO109" s="114">
        <v>10.67</v>
      </c>
      <c r="AQ109" s="198"/>
      <c r="AR109" s="179">
        <f t="shared" si="7"/>
        <v>0</v>
      </c>
    </row>
    <row r="110" spans="1:44" ht="12.75">
      <c r="A110" s="126"/>
      <c r="B110" s="123"/>
      <c r="C110" s="123"/>
      <c r="D110" s="115" t="s">
        <v>385</v>
      </c>
      <c r="E110" s="115" t="s">
        <v>386</v>
      </c>
      <c r="F110" s="115" t="s">
        <v>387</v>
      </c>
      <c r="G110" s="116"/>
      <c r="H110" s="116">
        <v>1</v>
      </c>
      <c r="I110" s="117" t="s">
        <v>1</v>
      </c>
      <c r="J110" s="117"/>
      <c r="K110" s="117"/>
      <c r="L110" s="118" t="s">
        <v>18</v>
      </c>
      <c r="M110" s="119" t="s">
        <v>19</v>
      </c>
      <c r="N110" s="119" t="s">
        <v>1</v>
      </c>
      <c r="O110" s="140">
        <v>28300</v>
      </c>
      <c r="AD110" s="13"/>
      <c r="AE110" s="13"/>
      <c r="AG110" s="50"/>
      <c r="AH110" s="13"/>
      <c r="AI110" s="5"/>
      <c r="AO110" s="114">
        <v>8.58</v>
      </c>
      <c r="AQ110" s="198"/>
      <c r="AR110" s="179">
        <f t="shared" si="7"/>
        <v>0</v>
      </c>
    </row>
    <row r="111" spans="1:44" ht="12.75">
      <c r="A111" s="126"/>
      <c r="B111" s="123"/>
      <c r="C111" s="123"/>
      <c r="D111" s="115" t="s">
        <v>388</v>
      </c>
      <c r="E111" s="115" t="s">
        <v>389</v>
      </c>
      <c r="F111" s="115" t="s">
        <v>390</v>
      </c>
      <c r="G111" s="116"/>
      <c r="H111" s="116">
        <v>6</v>
      </c>
      <c r="I111" s="117" t="s">
        <v>1</v>
      </c>
      <c r="J111" s="117"/>
      <c r="K111" s="117"/>
      <c r="L111" s="118" t="s">
        <v>18</v>
      </c>
      <c r="M111" s="119" t="s">
        <v>19</v>
      </c>
      <c r="N111" s="119" t="s">
        <v>1</v>
      </c>
      <c r="O111" s="140">
        <v>49200</v>
      </c>
      <c r="AD111" s="13"/>
      <c r="AE111" s="13"/>
      <c r="AG111" s="50"/>
      <c r="AH111" s="13"/>
      <c r="AI111" s="5"/>
      <c r="AO111" s="114">
        <v>8.36</v>
      </c>
      <c r="AQ111" s="198"/>
      <c r="AR111" s="179">
        <f t="shared" si="7"/>
        <v>0</v>
      </c>
    </row>
    <row r="112" spans="1:44" ht="12.75">
      <c r="A112" s="126"/>
      <c r="B112" s="123"/>
      <c r="C112" s="123"/>
      <c r="D112" s="115" t="s">
        <v>391</v>
      </c>
      <c r="E112" s="115" t="s">
        <v>392</v>
      </c>
      <c r="F112" s="115" t="s">
        <v>393</v>
      </c>
      <c r="G112" s="116"/>
      <c r="H112" s="116">
        <v>2.5</v>
      </c>
      <c r="I112" s="117" t="s">
        <v>1</v>
      </c>
      <c r="J112" s="117"/>
      <c r="K112" s="117"/>
      <c r="L112" s="118" t="s">
        <v>18</v>
      </c>
      <c r="M112" s="119" t="s">
        <v>19</v>
      </c>
      <c r="N112" s="119" t="s">
        <v>1</v>
      </c>
      <c r="O112" s="140">
        <v>24000</v>
      </c>
      <c r="AD112" s="13"/>
      <c r="AE112" s="13"/>
      <c r="AG112" s="50"/>
      <c r="AH112" s="13"/>
      <c r="AI112" s="5"/>
      <c r="AO112" s="114">
        <v>4.94</v>
      </c>
      <c r="AQ112" s="198"/>
      <c r="AR112" s="179">
        <f t="shared" si="7"/>
        <v>0</v>
      </c>
    </row>
    <row r="113" spans="1:44" ht="12.75">
      <c r="A113" s="126"/>
      <c r="B113" s="123"/>
      <c r="C113" s="123"/>
      <c r="D113" s="115" t="s">
        <v>394</v>
      </c>
      <c r="E113" s="115" t="s">
        <v>395</v>
      </c>
      <c r="F113" s="115" t="s">
        <v>396</v>
      </c>
      <c r="G113" s="116"/>
      <c r="H113" s="116">
        <v>1</v>
      </c>
      <c r="I113" s="117" t="s">
        <v>1</v>
      </c>
      <c r="J113" s="117"/>
      <c r="K113" s="117"/>
      <c r="L113" s="118" t="s">
        <v>18</v>
      </c>
      <c r="M113" s="119" t="s">
        <v>19</v>
      </c>
      <c r="N113" s="119" t="s">
        <v>1</v>
      </c>
      <c r="O113" s="140">
        <v>2300</v>
      </c>
      <c r="AD113" s="13"/>
      <c r="AE113" s="13"/>
      <c r="AG113" s="50"/>
      <c r="AH113" s="13"/>
      <c r="AI113" s="5"/>
      <c r="AO113" s="114">
        <v>5.17</v>
      </c>
      <c r="AQ113" s="198"/>
      <c r="AR113" s="179">
        <f t="shared" si="7"/>
        <v>0</v>
      </c>
    </row>
    <row r="114" spans="1:44" ht="12.75">
      <c r="A114" s="126"/>
      <c r="B114" s="123"/>
      <c r="C114" s="123"/>
      <c r="D114" s="115" t="s">
        <v>397</v>
      </c>
      <c r="E114" s="115" t="s">
        <v>398</v>
      </c>
      <c r="F114" s="115" t="s">
        <v>399</v>
      </c>
      <c r="G114" s="116"/>
      <c r="H114" s="116">
        <v>1</v>
      </c>
      <c r="I114" s="117" t="s">
        <v>1</v>
      </c>
      <c r="J114" s="117"/>
      <c r="K114" s="117"/>
      <c r="L114" s="118" t="s">
        <v>18</v>
      </c>
      <c r="M114" s="119" t="s">
        <v>19</v>
      </c>
      <c r="N114" s="119" t="s">
        <v>1</v>
      </c>
      <c r="O114" s="140">
        <v>3400</v>
      </c>
      <c r="AD114" s="13"/>
      <c r="AE114" s="13"/>
      <c r="AG114" s="50"/>
      <c r="AH114" s="13"/>
      <c r="AI114" s="5"/>
      <c r="AO114" s="114">
        <v>6.94</v>
      </c>
      <c r="AQ114" s="198"/>
      <c r="AR114" s="179">
        <f t="shared" si="7"/>
        <v>0</v>
      </c>
    </row>
    <row r="115" spans="1:44" ht="12.75">
      <c r="A115" s="126"/>
      <c r="B115" s="123"/>
      <c r="C115" s="123"/>
      <c r="D115" s="115" t="s">
        <v>400</v>
      </c>
      <c r="E115" s="115" t="s">
        <v>401</v>
      </c>
      <c r="F115" s="115" t="s">
        <v>402</v>
      </c>
      <c r="G115" s="116"/>
      <c r="H115" s="116">
        <v>1</v>
      </c>
      <c r="I115" s="117" t="s">
        <v>1</v>
      </c>
      <c r="J115" s="117"/>
      <c r="K115" s="117"/>
      <c r="L115" s="118" t="s">
        <v>18</v>
      </c>
      <c r="M115" s="119" t="s">
        <v>19</v>
      </c>
      <c r="N115" s="119" t="s">
        <v>1</v>
      </c>
      <c r="O115" s="140">
        <v>11300</v>
      </c>
      <c r="AD115" s="13"/>
      <c r="AE115" s="13"/>
      <c r="AG115" s="50"/>
      <c r="AH115" s="13"/>
      <c r="AI115" s="5"/>
      <c r="AO115" s="114">
        <v>7.04</v>
      </c>
      <c r="AQ115" s="198"/>
      <c r="AR115" s="179">
        <f t="shared" si="7"/>
        <v>0</v>
      </c>
    </row>
    <row r="116" spans="1:44" ht="12.75">
      <c r="A116" s="126"/>
      <c r="B116" s="123"/>
      <c r="C116" s="123"/>
      <c r="D116" s="115" t="s">
        <v>403</v>
      </c>
      <c r="E116" s="115" t="s">
        <v>404</v>
      </c>
      <c r="F116" s="115" t="s">
        <v>405</v>
      </c>
      <c r="G116" s="116"/>
      <c r="H116" s="116">
        <v>5</v>
      </c>
      <c r="I116" s="117" t="s">
        <v>1</v>
      </c>
      <c r="J116" s="117"/>
      <c r="K116" s="117"/>
      <c r="L116" s="118"/>
      <c r="M116" s="119"/>
      <c r="N116" s="119" t="s">
        <v>1</v>
      </c>
      <c r="O116" s="140">
        <v>2600</v>
      </c>
      <c r="AD116" s="13"/>
      <c r="AE116" s="13"/>
      <c r="AG116" s="50"/>
      <c r="AH116" s="13"/>
      <c r="AI116" s="5"/>
      <c r="AO116" s="114">
        <v>7.8100000000000005</v>
      </c>
      <c r="AQ116" s="198"/>
      <c r="AR116" s="179">
        <f t="shared" si="7"/>
        <v>0</v>
      </c>
    </row>
    <row r="117" spans="1:44" ht="12.75">
      <c r="A117" s="126"/>
      <c r="B117" s="123"/>
      <c r="C117" s="123"/>
      <c r="D117" s="115" t="s">
        <v>406</v>
      </c>
      <c r="E117" s="115" t="s">
        <v>407</v>
      </c>
      <c r="F117" s="115" t="s">
        <v>408</v>
      </c>
      <c r="G117" s="116"/>
      <c r="H117" s="116">
        <v>5</v>
      </c>
      <c r="I117" s="117" t="s">
        <v>1</v>
      </c>
      <c r="J117" s="117"/>
      <c r="K117" s="117"/>
      <c r="L117" s="118"/>
      <c r="M117" s="119"/>
      <c r="N117" s="119" t="s">
        <v>1</v>
      </c>
      <c r="O117" s="140">
        <v>3700</v>
      </c>
      <c r="AD117" s="13"/>
      <c r="AE117" s="13"/>
      <c r="AG117" s="50"/>
      <c r="AH117" s="13"/>
      <c r="AI117" s="5"/>
      <c r="AO117" s="114">
        <v>5.5</v>
      </c>
      <c r="AQ117" s="198"/>
      <c r="AR117" s="179">
        <f t="shared" si="7"/>
        <v>0</v>
      </c>
    </row>
    <row r="118" spans="1:44" ht="12.75">
      <c r="A118" s="126"/>
      <c r="B118" s="123"/>
      <c r="C118" s="123"/>
      <c r="D118" s="115" t="s">
        <v>409</v>
      </c>
      <c r="E118" s="115" t="s">
        <v>410</v>
      </c>
      <c r="F118" s="115" t="s">
        <v>411</v>
      </c>
      <c r="G118" s="116"/>
      <c r="H118" s="116">
        <v>5</v>
      </c>
      <c r="I118" s="117" t="s">
        <v>1</v>
      </c>
      <c r="J118" s="117"/>
      <c r="K118" s="117"/>
      <c r="L118" s="118"/>
      <c r="M118" s="119"/>
      <c r="N118" s="119" t="s">
        <v>1</v>
      </c>
      <c r="O118" s="140">
        <v>500</v>
      </c>
      <c r="AD118" s="13"/>
      <c r="AE118" s="13"/>
      <c r="AG118" s="50"/>
      <c r="AH118" s="13"/>
      <c r="AI118" s="5"/>
      <c r="AO118" s="114">
        <v>7.92</v>
      </c>
      <c r="AQ118" s="198"/>
      <c r="AR118" s="179">
        <f t="shared" si="7"/>
        <v>0</v>
      </c>
    </row>
    <row r="119" spans="1:44" ht="12.75">
      <c r="A119" s="126"/>
      <c r="B119" s="123"/>
      <c r="C119" s="123"/>
      <c r="D119" s="115" t="s">
        <v>412</v>
      </c>
      <c r="E119" s="115" t="s">
        <v>413</v>
      </c>
      <c r="F119" s="115" t="s">
        <v>414</v>
      </c>
      <c r="G119" s="116"/>
      <c r="H119" s="116">
        <v>5</v>
      </c>
      <c r="I119" s="117" t="s">
        <v>1</v>
      </c>
      <c r="J119" s="117"/>
      <c r="K119" s="117"/>
      <c r="L119" s="118"/>
      <c r="M119" s="119"/>
      <c r="N119" s="119" t="s">
        <v>1</v>
      </c>
      <c r="O119" s="140">
        <v>1900</v>
      </c>
      <c r="AD119" s="13"/>
      <c r="AE119" s="13"/>
      <c r="AG119" s="50"/>
      <c r="AH119" s="13"/>
      <c r="AI119" s="5"/>
      <c r="AO119" s="114">
        <v>10.56</v>
      </c>
      <c r="AQ119" s="198"/>
      <c r="AR119" s="179">
        <f t="shared" si="7"/>
        <v>0</v>
      </c>
    </row>
    <row r="120" spans="1:44" ht="12.75">
      <c r="A120" s="126"/>
      <c r="B120" s="123"/>
      <c r="C120" s="123"/>
      <c r="D120" s="115" t="s">
        <v>415</v>
      </c>
      <c r="E120" s="115" t="s">
        <v>416</v>
      </c>
      <c r="F120" s="115" t="s">
        <v>417</v>
      </c>
      <c r="G120" s="116"/>
      <c r="H120" s="116">
        <v>5</v>
      </c>
      <c r="I120" s="117" t="s">
        <v>1</v>
      </c>
      <c r="J120" s="117"/>
      <c r="K120" s="117"/>
      <c r="L120" s="118"/>
      <c r="M120" s="119"/>
      <c r="N120" s="119" t="s">
        <v>1</v>
      </c>
      <c r="O120" s="140">
        <v>2700</v>
      </c>
      <c r="AD120" s="13"/>
      <c r="AE120" s="13"/>
      <c r="AG120" s="50"/>
      <c r="AH120" s="13"/>
      <c r="AI120" s="5"/>
      <c r="AO120" s="114">
        <v>8.03</v>
      </c>
      <c r="AQ120" s="198"/>
      <c r="AR120" s="179">
        <f t="shared" si="7"/>
        <v>0</v>
      </c>
    </row>
    <row r="121" spans="1:44" ht="12.75">
      <c r="A121" s="126"/>
      <c r="B121" s="123"/>
      <c r="C121" s="123"/>
      <c r="D121" s="115" t="s">
        <v>418</v>
      </c>
      <c r="E121" s="115" t="s">
        <v>419</v>
      </c>
      <c r="F121" s="115" t="s">
        <v>420</v>
      </c>
      <c r="G121" s="116"/>
      <c r="H121" s="116">
        <v>5</v>
      </c>
      <c r="I121" s="117" t="s">
        <v>1</v>
      </c>
      <c r="J121" s="117"/>
      <c r="K121" s="117"/>
      <c r="L121" s="118"/>
      <c r="M121" s="119"/>
      <c r="N121" s="119" t="s">
        <v>1</v>
      </c>
      <c r="O121" s="140">
        <v>600</v>
      </c>
      <c r="AD121" s="13"/>
      <c r="AE121" s="13"/>
      <c r="AG121" s="50"/>
      <c r="AH121" s="13"/>
      <c r="AI121" s="5"/>
      <c r="AO121" s="114">
        <v>4.4</v>
      </c>
      <c r="AQ121" s="198"/>
      <c r="AR121" s="179">
        <f t="shared" si="7"/>
        <v>0</v>
      </c>
    </row>
    <row r="122" spans="1:44" ht="12.75">
      <c r="A122" s="126"/>
      <c r="B122" s="123"/>
      <c r="C122" s="123"/>
      <c r="D122" s="115" t="s">
        <v>421</v>
      </c>
      <c r="E122" s="115" t="s">
        <v>422</v>
      </c>
      <c r="F122" s="115" t="s">
        <v>423</v>
      </c>
      <c r="G122" s="116"/>
      <c r="H122" s="116">
        <v>5</v>
      </c>
      <c r="I122" s="117" t="s">
        <v>1</v>
      </c>
      <c r="J122" s="117"/>
      <c r="K122" s="117"/>
      <c r="L122" s="118"/>
      <c r="M122" s="119"/>
      <c r="N122" s="119" t="s">
        <v>1</v>
      </c>
      <c r="O122" s="140">
        <v>500</v>
      </c>
      <c r="AD122" s="13"/>
      <c r="AE122" s="13"/>
      <c r="AG122" s="50"/>
      <c r="AH122" s="13"/>
      <c r="AI122" s="5"/>
      <c r="AO122" s="114">
        <v>7.8100000000000005</v>
      </c>
      <c r="AQ122" s="198"/>
      <c r="AR122" s="179">
        <f t="shared" si="7"/>
        <v>0</v>
      </c>
    </row>
    <row r="123" spans="1:44" ht="12.75">
      <c r="A123" s="126"/>
      <c r="B123" s="123"/>
      <c r="C123" s="123"/>
      <c r="D123" s="115" t="s">
        <v>424</v>
      </c>
      <c r="E123" s="115" t="s">
        <v>425</v>
      </c>
      <c r="F123" s="115" t="s">
        <v>426</v>
      </c>
      <c r="G123" s="116"/>
      <c r="H123" s="116">
        <v>5</v>
      </c>
      <c r="I123" s="117" t="s">
        <v>1</v>
      </c>
      <c r="J123" s="117"/>
      <c r="K123" s="117"/>
      <c r="L123" s="118"/>
      <c r="M123" s="119"/>
      <c r="N123" s="119" t="s">
        <v>1</v>
      </c>
      <c r="O123" s="140">
        <v>2800</v>
      </c>
      <c r="AD123" s="13"/>
      <c r="AE123" s="13"/>
      <c r="AG123" s="50"/>
      <c r="AH123" s="13"/>
      <c r="AI123" s="5"/>
      <c r="AO123" s="114">
        <v>7.8100000000000005</v>
      </c>
      <c r="AQ123" s="198"/>
      <c r="AR123" s="179">
        <f t="shared" si="7"/>
        <v>0</v>
      </c>
    </row>
    <row r="124" spans="1:44" ht="12.75">
      <c r="A124" s="126"/>
      <c r="B124" s="123"/>
      <c r="C124" s="123"/>
      <c r="D124" s="115" t="s">
        <v>427</v>
      </c>
      <c r="E124" s="115" t="s">
        <v>428</v>
      </c>
      <c r="F124" s="115" t="s">
        <v>429</v>
      </c>
      <c r="G124" s="116"/>
      <c r="H124" s="116">
        <v>1</v>
      </c>
      <c r="I124" s="117" t="s">
        <v>1</v>
      </c>
      <c r="J124" s="117"/>
      <c r="K124" s="117"/>
      <c r="L124" s="118"/>
      <c r="M124" s="119"/>
      <c r="N124" s="119" t="s">
        <v>1</v>
      </c>
      <c r="O124" s="140">
        <v>600</v>
      </c>
      <c r="AD124" s="13"/>
      <c r="AE124" s="13"/>
      <c r="AG124" s="50"/>
      <c r="AH124" s="13"/>
      <c r="AI124" s="5"/>
      <c r="AO124" s="114">
        <v>4.84</v>
      </c>
      <c r="AQ124" s="198"/>
      <c r="AR124" s="179">
        <f t="shared" si="7"/>
        <v>0</v>
      </c>
    </row>
    <row r="125" spans="1:44" ht="12.75">
      <c r="A125" s="126"/>
      <c r="B125" s="123"/>
      <c r="C125" s="123"/>
      <c r="D125" s="115" t="s">
        <v>430</v>
      </c>
      <c r="E125" s="115" t="s">
        <v>431</v>
      </c>
      <c r="F125" s="115" t="s">
        <v>432</v>
      </c>
      <c r="G125" s="116"/>
      <c r="H125" s="116">
        <v>2</v>
      </c>
      <c r="I125" s="117" t="s">
        <v>1</v>
      </c>
      <c r="J125" s="117"/>
      <c r="K125" s="117"/>
      <c r="L125" s="118"/>
      <c r="M125" s="119"/>
      <c r="N125" s="119" t="s">
        <v>1</v>
      </c>
      <c r="O125" s="140">
        <v>300</v>
      </c>
      <c r="AD125" s="13"/>
      <c r="AE125" s="13"/>
      <c r="AG125" s="50"/>
      <c r="AH125" s="13"/>
      <c r="AI125" s="5"/>
      <c r="AO125" s="114">
        <v>11.55</v>
      </c>
      <c r="AQ125" s="198"/>
      <c r="AR125" s="179">
        <f t="shared" si="7"/>
        <v>0</v>
      </c>
    </row>
    <row r="126" spans="1:44" ht="12.75">
      <c r="A126" s="127"/>
      <c r="B126" s="124"/>
      <c r="C126" s="124"/>
      <c r="D126" s="115" t="s">
        <v>433</v>
      </c>
      <c r="E126" s="115" t="s">
        <v>434</v>
      </c>
      <c r="F126" s="115" t="s">
        <v>435</v>
      </c>
      <c r="G126" s="116"/>
      <c r="H126" s="116">
        <v>1</v>
      </c>
      <c r="I126" s="117" t="s">
        <v>1</v>
      </c>
      <c r="J126" s="117"/>
      <c r="K126" s="117"/>
      <c r="L126" s="118"/>
      <c r="M126" s="119"/>
      <c r="N126" s="119" t="s">
        <v>1</v>
      </c>
      <c r="O126" s="140">
        <v>700</v>
      </c>
      <c r="AD126" s="13"/>
      <c r="AE126" s="13"/>
      <c r="AG126" s="50"/>
      <c r="AH126" s="13"/>
      <c r="AI126" s="5"/>
      <c r="AO126" s="114">
        <v>4.18</v>
      </c>
      <c r="AQ126" s="198"/>
      <c r="AR126" s="179">
        <f t="shared" si="7"/>
        <v>0</v>
      </c>
    </row>
    <row r="127" spans="15:35" ht="13.5" thickBot="1">
      <c r="O127" s="197">
        <f>_xlfn.CEILING.MATH(SUMPRODUCT(O5:O126,AO5:AO126),1000)</f>
        <v>6195000</v>
      </c>
      <c r="AD127" s="13"/>
      <c r="AE127" s="13"/>
      <c r="AG127" s="50"/>
      <c r="AH127" s="13"/>
      <c r="AI127" s="5"/>
    </row>
    <row r="128" spans="15:44" ht="34.5" customHeight="1">
      <c r="O128" s="215" t="s">
        <v>442</v>
      </c>
      <c r="P128" s="216"/>
      <c r="Q128" s="216"/>
      <c r="R128" s="216"/>
      <c r="S128" s="216"/>
      <c r="T128" s="216"/>
      <c r="U128" s="216"/>
      <c r="V128" s="216"/>
      <c r="W128" s="216"/>
      <c r="X128" s="216"/>
      <c r="Y128" s="216"/>
      <c r="Z128" s="216"/>
      <c r="AA128" s="216"/>
      <c r="AB128" s="216"/>
      <c r="AC128" s="216"/>
      <c r="AD128" s="216"/>
      <c r="AE128" s="216"/>
      <c r="AF128" s="216"/>
      <c r="AG128" s="216"/>
      <c r="AH128" s="216"/>
      <c r="AI128" s="216"/>
      <c r="AJ128" s="216"/>
      <c r="AK128" s="216"/>
      <c r="AL128" s="216"/>
      <c r="AM128" s="216"/>
      <c r="AN128" s="216"/>
      <c r="AO128" s="216"/>
      <c r="AP128" s="192"/>
      <c r="AQ128" s="189" t="s">
        <v>440</v>
      </c>
      <c r="AR128" s="190">
        <f>SUM(AR5:AR126)</f>
        <v>0</v>
      </c>
    </row>
    <row r="129" spans="14:44" ht="36" customHeight="1" thickBot="1">
      <c r="N129" s="194"/>
      <c r="O129" s="217"/>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193"/>
      <c r="AQ129" s="191" t="s">
        <v>441</v>
      </c>
      <c r="AR129" s="207"/>
    </row>
    <row r="130" spans="30:35" ht="13.5" thickBot="1">
      <c r="AD130" s="13"/>
      <c r="AE130" s="13"/>
      <c r="AG130" s="50"/>
      <c r="AH130" s="13"/>
      <c r="AI130" s="5"/>
    </row>
    <row r="131" spans="1:44" ht="22.5">
      <c r="A131" s="219" t="s">
        <v>38</v>
      </c>
      <c r="B131" s="220"/>
      <c r="C131" s="27"/>
      <c r="D131" s="27"/>
      <c r="O131" s="215" t="s">
        <v>443</v>
      </c>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192"/>
      <c r="AN131" s="189" t="s">
        <v>440</v>
      </c>
      <c r="AO131" s="195"/>
      <c r="AP131" s="192"/>
      <c r="AQ131" s="189" t="s">
        <v>440</v>
      </c>
      <c r="AR131" s="205"/>
    </row>
    <row r="132" spans="1:44" ht="53.25" customHeight="1" thickBot="1">
      <c r="A132" s="10" t="s">
        <v>39</v>
      </c>
      <c r="B132" s="234" t="s">
        <v>152</v>
      </c>
      <c r="C132" s="234"/>
      <c r="D132" s="233"/>
      <c r="O132" s="217"/>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193"/>
      <c r="AN132" s="191" t="s">
        <v>441</v>
      </c>
      <c r="AO132" s="196"/>
      <c r="AP132" s="193"/>
      <c r="AQ132" s="191" t="s">
        <v>441</v>
      </c>
      <c r="AR132" s="206"/>
    </row>
    <row r="133" spans="1:35" ht="45" customHeight="1">
      <c r="A133" s="10" t="s">
        <v>36</v>
      </c>
      <c r="B133" s="235" t="s">
        <v>151</v>
      </c>
      <c r="C133" s="236"/>
      <c r="D133" s="237"/>
      <c r="AD133" s="13"/>
      <c r="AE133" s="13"/>
      <c r="AG133" s="50"/>
      <c r="AH133" s="13"/>
      <c r="AI133" s="5"/>
    </row>
    <row r="134" spans="1:35" ht="54" customHeight="1">
      <c r="A134" s="10" t="s">
        <v>37</v>
      </c>
      <c r="B134" s="232" t="s">
        <v>150</v>
      </c>
      <c r="C134" s="232"/>
      <c r="D134" s="233"/>
      <c r="AD134" s="13"/>
      <c r="AE134" s="13"/>
      <c r="AG134" s="50"/>
      <c r="AH134" s="13"/>
      <c r="AI134" s="5"/>
    </row>
    <row r="135" spans="30:35" ht="12.75">
      <c r="AD135" s="13"/>
      <c r="AE135" s="13"/>
      <c r="AG135" s="50"/>
      <c r="AH135" s="13"/>
      <c r="AI135" s="5"/>
    </row>
    <row r="136" spans="30:35" ht="12.75">
      <c r="AD136" s="13"/>
      <c r="AE136" s="13"/>
      <c r="AG136" s="50"/>
      <c r="AH136" s="13"/>
      <c r="AI136" s="5"/>
    </row>
    <row r="137" spans="30:35" ht="12.75">
      <c r="AD137" s="13"/>
      <c r="AE137" s="13"/>
      <c r="AG137" s="50"/>
      <c r="AH137" s="13"/>
      <c r="AI137" s="5"/>
    </row>
    <row r="138" spans="30:35" ht="12.75">
      <c r="AD138" s="13"/>
      <c r="AE138" s="13"/>
      <c r="AG138" s="50"/>
      <c r="AH138" s="13"/>
      <c r="AI138" s="5"/>
    </row>
    <row r="139" spans="30:35" ht="12.75">
      <c r="AD139" s="13"/>
      <c r="AE139" s="13"/>
      <c r="AG139" s="50"/>
      <c r="AH139" s="13"/>
      <c r="AI139" s="5"/>
    </row>
    <row r="140" spans="30:35" ht="12.75">
      <c r="AD140" s="13"/>
      <c r="AE140" s="13"/>
      <c r="AG140" s="50"/>
      <c r="AH140" s="13"/>
      <c r="AI140" s="5"/>
    </row>
    <row r="141" spans="30:35" ht="12.75">
      <c r="AD141" s="13"/>
      <c r="AE141" s="13"/>
      <c r="AG141" s="50"/>
      <c r="AH141" s="13"/>
      <c r="AI141" s="5"/>
    </row>
    <row r="142" spans="30:35" ht="12.75">
      <c r="AD142" s="13"/>
      <c r="AE142" s="13"/>
      <c r="AG142" s="50"/>
      <c r="AH142" s="13"/>
      <c r="AI142" s="5"/>
    </row>
    <row r="143" spans="30:35" ht="12.75">
      <c r="AD143" s="13"/>
      <c r="AE143" s="13"/>
      <c r="AG143" s="50"/>
      <c r="AH143" s="13"/>
      <c r="AI143" s="5"/>
    </row>
    <row r="144" spans="30:35" ht="12.75">
      <c r="AD144" s="13"/>
      <c r="AE144" s="13"/>
      <c r="AG144" s="50"/>
      <c r="AH144" s="13"/>
      <c r="AI144" s="5"/>
    </row>
    <row r="145" spans="30:35" ht="12.75">
      <c r="AD145" s="13"/>
      <c r="AE145" s="13"/>
      <c r="AG145" s="50"/>
      <c r="AH145" s="13"/>
      <c r="AI145" s="5"/>
    </row>
    <row r="146" spans="30:35" ht="12.75">
      <c r="AD146" s="13"/>
      <c r="AE146" s="13"/>
      <c r="AG146" s="50"/>
      <c r="AH146" s="13"/>
      <c r="AI146" s="5"/>
    </row>
    <row r="147" spans="30:35" ht="12.75">
      <c r="AD147" s="13"/>
      <c r="AE147" s="13"/>
      <c r="AG147" s="50"/>
      <c r="AH147" s="13"/>
      <c r="AI147" s="5"/>
    </row>
    <row r="148" spans="30:35" ht="12.75">
      <c r="AD148" s="13"/>
      <c r="AE148" s="13"/>
      <c r="AG148" s="50"/>
      <c r="AH148" s="13"/>
      <c r="AI148" s="5"/>
    </row>
    <row r="149" spans="30:35" ht="12.75">
      <c r="AD149" s="13"/>
      <c r="AE149" s="13"/>
      <c r="AG149" s="50"/>
      <c r="AH149" s="13"/>
      <c r="AI149" s="5"/>
    </row>
    <row r="150" spans="30:35" ht="12.75">
      <c r="AD150" s="13"/>
      <c r="AE150" s="13"/>
      <c r="AG150" s="50"/>
      <c r="AH150" s="13"/>
      <c r="AI150" s="5"/>
    </row>
    <row r="151" spans="30:35" ht="12.75">
      <c r="AD151" s="13"/>
      <c r="AE151" s="13"/>
      <c r="AG151" s="50"/>
      <c r="AH151" s="13"/>
      <c r="AI151" s="5"/>
    </row>
    <row r="152" spans="30:35" ht="12.75">
      <c r="AD152" s="13"/>
      <c r="AE152" s="13"/>
      <c r="AG152" s="50"/>
      <c r="AH152" s="13"/>
      <c r="AI152" s="5"/>
    </row>
    <row r="153" spans="30:35" ht="12.75">
      <c r="AD153" s="13"/>
      <c r="AE153" s="13"/>
      <c r="AG153" s="50"/>
      <c r="AH153" s="13"/>
      <c r="AI153" s="5"/>
    </row>
    <row r="154" spans="30:35" ht="12.75">
      <c r="AD154" s="13"/>
      <c r="AE154" s="13"/>
      <c r="AG154" s="50"/>
      <c r="AH154" s="13"/>
      <c r="AI154" s="5"/>
    </row>
    <row r="155" spans="30:35" ht="12.75">
      <c r="AD155" s="13"/>
      <c r="AE155" s="13"/>
      <c r="AG155" s="50"/>
      <c r="AH155" s="13"/>
      <c r="AI155" s="5"/>
    </row>
    <row r="156" spans="30:35" ht="12.75">
      <c r="AD156" s="13"/>
      <c r="AE156" s="13"/>
      <c r="AG156" s="50"/>
      <c r="AH156" s="13"/>
      <c r="AI156" s="5"/>
    </row>
    <row r="157" spans="30:35" ht="12.75">
      <c r="AD157" s="13"/>
      <c r="AE157" s="13"/>
      <c r="AG157" s="50"/>
      <c r="AH157" s="13"/>
      <c r="AI157" s="5"/>
    </row>
    <row r="158" spans="30:35" ht="12.75">
      <c r="AD158" s="13"/>
      <c r="AE158" s="13"/>
      <c r="AG158" s="50"/>
      <c r="AH158" s="13"/>
      <c r="AI158" s="5"/>
    </row>
    <row r="159" spans="30:35" ht="12.75">
      <c r="AD159" s="13"/>
      <c r="AE159" s="13"/>
      <c r="AG159" s="50"/>
      <c r="AH159" s="13"/>
      <c r="AI159" s="5"/>
    </row>
    <row r="160" spans="30:35" ht="12.75">
      <c r="AD160" s="13"/>
      <c r="AE160" s="13"/>
      <c r="AG160" s="50"/>
      <c r="AH160" s="13"/>
      <c r="AI160" s="5"/>
    </row>
    <row r="161" spans="30:35" ht="12.75">
      <c r="AD161" s="13"/>
      <c r="AE161" s="13"/>
      <c r="AG161" s="50"/>
      <c r="AH161" s="13"/>
      <c r="AI161" s="5"/>
    </row>
    <row r="162" spans="30:35" ht="12.75">
      <c r="AD162" s="13"/>
      <c r="AE162" s="13"/>
      <c r="AG162" s="50"/>
      <c r="AH162" s="13"/>
      <c r="AI162" s="5"/>
    </row>
    <row r="163" spans="30:35" ht="12.75">
      <c r="AD163" s="13"/>
      <c r="AE163" s="13"/>
      <c r="AG163" s="50"/>
      <c r="AH163" s="13"/>
      <c r="AI163" s="5"/>
    </row>
    <row r="164" spans="30:35" ht="12.75">
      <c r="AD164" s="13"/>
      <c r="AE164" s="13"/>
      <c r="AG164" s="50"/>
      <c r="AH164" s="13"/>
      <c r="AI164" s="5"/>
    </row>
    <row r="165" spans="30:35" ht="12.75">
      <c r="AD165" s="13"/>
      <c r="AE165" s="13"/>
      <c r="AG165" s="50"/>
      <c r="AH165" s="13"/>
      <c r="AI165" s="5"/>
    </row>
    <row r="166" spans="30:35" ht="12.75">
      <c r="AD166" s="13"/>
      <c r="AE166" s="13"/>
      <c r="AG166" s="50"/>
      <c r="AH166" s="13"/>
      <c r="AI166" s="5"/>
    </row>
    <row r="167" spans="30:35" ht="12.75">
      <c r="AD167" s="13"/>
      <c r="AE167" s="13"/>
      <c r="AG167" s="50"/>
      <c r="AH167" s="13"/>
      <c r="AI167" s="5"/>
    </row>
    <row r="168" spans="30:35" ht="12.75">
      <c r="AD168" s="13"/>
      <c r="AE168" s="13"/>
      <c r="AG168" s="50"/>
      <c r="AH168" s="13"/>
      <c r="AI168" s="5"/>
    </row>
    <row r="169" spans="30:35" ht="12.75">
      <c r="AD169" s="13"/>
      <c r="AE169" s="13"/>
      <c r="AG169" s="50"/>
      <c r="AH169" s="13"/>
      <c r="AI169" s="5"/>
    </row>
    <row r="170" spans="30:35" ht="12.75">
      <c r="AD170" s="13"/>
      <c r="AE170" s="13"/>
      <c r="AG170" s="50"/>
      <c r="AH170" s="13"/>
      <c r="AI170" s="5"/>
    </row>
    <row r="171" spans="30:35" ht="12.75">
      <c r="AD171" s="13"/>
      <c r="AE171" s="13"/>
      <c r="AG171" s="50"/>
      <c r="AH171" s="13"/>
      <c r="AI171" s="5"/>
    </row>
    <row r="172" spans="30:35" ht="12.75">
      <c r="AD172" s="13"/>
      <c r="AE172" s="13"/>
      <c r="AG172" s="50"/>
      <c r="AH172" s="13"/>
      <c r="AI172" s="5"/>
    </row>
    <row r="173" spans="30:35" ht="12.75">
      <c r="AD173" s="13"/>
      <c r="AE173" s="13"/>
      <c r="AG173" s="50"/>
      <c r="AH173" s="13"/>
      <c r="AI173" s="5"/>
    </row>
    <row r="174" spans="30:35" ht="12.75">
      <c r="AD174" s="13"/>
      <c r="AE174" s="13"/>
      <c r="AG174" s="50"/>
      <c r="AH174" s="13"/>
      <c r="AI174" s="5"/>
    </row>
    <row r="175" spans="30:35" ht="12.75">
      <c r="AD175" s="13"/>
      <c r="AE175" s="13"/>
      <c r="AG175" s="50"/>
      <c r="AH175" s="13"/>
      <c r="AI175" s="5"/>
    </row>
    <row r="176" spans="30:35" ht="12.75">
      <c r="AD176" s="13"/>
      <c r="AE176" s="13"/>
      <c r="AG176" s="50"/>
      <c r="AH176" s="13"/>
      <c r="AI176" s="5"/>
    </row>
    <row r="177" spans="30:35" ht="12.75">
      <c r="AD177" s="13"/>
      <c r="AE177" s="13"/>
      <c r="AG177" s="50"/>
      <c r="AH177" s="13"/>
      <c r="AI177" s="5"/>
    </row>
    <row r="178" spans="30:35" ht="12.75">
      <c r="AD178" s="13"/>
      <c r="AE178" s="13"/>
      <c r="AG178" s="50"/>
      <c r="AH178" s="13"/>
      <c r="AI178" s="5"/>
    </row>
    <row r="179" spans="30:35" ht="12.75">
      <c r="AD179" s="13"/>
      <c r="AE179" s="13"/>
      <c r="AG179" s="50"/>
      <c r="AH179" s="13"/>
      <c r="AI179" s="5"/>
    </row>
    <row r="180" spans="30:35" ht="12.75">
      <c r="AD180" s="13"/>
      <c r="AE180" s="13"/>
      <c r="AG180" s="50"/>
      <c r="AH180" s="13"/>
      <c r="AI180" s="5"/>
    </row>
    <row r="181" spans="30:35" ht="12.75">
      <c r="AD181" s="13"/>
      <c r="AE181" s="13"/>
      <c r="AG181" s="50"/>
      <c r="AH181" s="13"/>
      <c r="AI181" s="5"/>
    </row>
    <row r="182" spans="30:35" ht="12.75">
      <c r="AD182" s="13"/>
      <c r="AE182" s="13"/>
      <c r="AG182" s="50"/>
      <c r="AH182" s="13"/>
      <c r="AI182" s="5"/>
    </row>
    <row r="183" spans="30:35" ht="12.75">
      <c r="AD183" s="13"/>
      <c r="AE183" s="13"/>
      <c r="AG183" s="50"/>
      <c r="AH183" s="13"/>
      <c r="AI183" s="5"/>
    </row>
    <row r="184" spans="30:35" ht="12.75">
      <c r="AD184" s="13"/>
      <c r="AE184" s="13"/>
      <c r="AG184" s="50"/>
      <c r="AH184" s="13"/>
      <c r="AI184" s="5"/>
    </row>
    <row r="185" spans="30:35" ht="12.75">
      <c r="AD185" s="13"/>
      <c r="AE185" s="13"/>
      <c r="AG185" s="50"/>
      <c r="AH185" s="13"/>
      <c r="AI185" s="5"/>
    </row>
    <row r="186" spans="30:35" ht="12.75">
      <c r="AD186" s="13"/>
      <c r="AE186" s="13"/>
      <c r="AG186" s="50"/>
      <c r="AH186" s="13"/>
      <c r="AI186" s="5"/>
    </row>
    <row r="187" spans="30:35" ht="12.75">
      <c r="AD187" s="13"/>
      <c r="AE187" s="13"/>
      <c r="AG187" s="50"/>
      <c r="AH187" s="13"/>
      <c r="AI187" s="5"/>
    </row>
    <row r="188" spans="30:35" ht="12.75">
      <c r="AD188" s="13"/>
      <c r="AE188" s="13"/>
      <c r="AG188" s="50"/>
      <c r="AH188" s="13"/>
      <c r="AI188" s="5"/>
    </row>
    <row r="189" spans="30:35" ht="12.75">
      <c r="AD189" s="13"/>
      <c r="AE189" s="13"/>
      <c r="AG189" s="50"/>
      <c r="AH189" s="13"/>
      <c r="AI189" s="5"/>
    </row>
    <row r="190" spans="30:35" ht="12.75">
      <c r="AD190" s="13"/>
      <c r="AE190" s="13"/>
      <c r="AG190" s="50"/>
      <c r="AH190" s="13"/>
      <c r="AI190" s="5"/>
    </row>
    <row r="191" spans="30:35" ht="12.75">
      <c r="AD191" s="13"/>
      <c r="AE191" s="13"/>
      <c r="AG191" s="50"/>
      <c r="AH191" s="13"/>
      <c r="AI191" s="5"/>
    </row>
    <row r="192" spans="30:35" ht="12.75">
      <c r="AD192" s="13"/>
      <c r="AE192" s="13"/>
      <c r="AG192" s="50"/>
      <c r="AH192" s="13"/>
      <c r="AI192" s="5"/>
    </row>
    <row r="193" spans="30:35" ht="12.75">
      <c r="AD193" s="13"/>
      <c r="AE193" s="13"/>
      <c r="AG193" s="50"/>
      <c r="AH193" s="13"/>
      <c r="AI193" s="5"/>
    </row>
    <row r="194" spans="30:35" ht="12.75">
      <c r="AD194" s="13"/>
      <c r="AE194" s="13"/>
      <c r="AG194" s="50"/>
      <c r="AH194" s="13"/>
      <c r="AI194" s="5"/>
    </row>
    <row r="195" spans="30:35" ht="12.75">
      <c r="AD195" s="13"/>
      <c r="AE195" s="13"/>
      <c r="AG195" s="50"/>
      <c r="AH195" s="13"/>
      <c r="AI195" s="5"/>
    </row>
    <row r="196" spans="30:35" ht="12.75">
      <c r="AD196" s="13"/>
      <c r="AE196" s="13"/>
      <c r="AG196" s="50"/>
      <c r="AH196" s="13"/>
      <c r="AI196" s="5"/>
    </row>
    <row r="197" spans="30:35" ht="12.75">
      <c r="AD197" s="13"/>
      <c r="AE197" s="13"/>
      <c r="AG197" s="50"/>
      <c r="AH197" s="13"/>
      <c r="AI197" s="5"/>
    </row>
    <row r="198" spans="30:35" ht="12.75">
      <c r="AD198" s="13"/>
      <c r="AE198" s="13"/>
      <c r="AG198" s="50"/>
      <c r="AH198" s="13"/>
      <c r="AI198" s="5"/>
    </row>
    <row r="199" spans="30:35" ht="12.75">
      <c r="AD199" s="13"/>
      <c r="AE199" s="13"/>
      <c r="AG199" s="50"/>
      <c r="AH199" s="13"/>
      <c r="AI199" s="5"/>
    </row>
    <row r="200" spans="30:35" ht="12.75">
      <c r="AD200" s="13"/>
      <c r="AE200" s="13"/>
      <c r="AG200" s="50"/>
      <c r="AH200" s="13"/>
      <c r="AI200" s="5"/>
    </row>
    <row r="201" spans="30:35" ht="12.75">
      <c r="AD201" s="13"/>
      <c r="AE201" s="13"/>
      <c r="AG201" s="50"/>
      <c r="AH201" s="13"/>
      <c r="AI201" s="5"/>
    </row>
    <row r="202" spans="30:35" ht="12.75">
      <c r="AD202" s="13"/>
      <c r="AE202" s="13"/>
      <c r="AG202" s="50"/>
      <c r="AH202" s="13"/>
      <c r="AI202" s="5"/>
    </row>
    <row r="203" spans="30:35" ht="12.75">
      <c r="AD203" s="13"/>
      <c r="AE203" s="13"/>
      <c r="AG203" s="50"/>
      <c r="AH203" s="13"/>
      <c r="AI203" s="5"/>
    </row>
    <row r="204" spans="30:35" ht="12.75">
      <c r="AD204" s="13"/>
      <c r="AE204" s="13"/>
      <c r="AG204" s="50"/>
      <c r="AH204" s="13"/>
      <c r="AI204" s="5"/>
    </row>
    <row r="205" spans="30:35" ht="12.75">
      <c r="AD205" s="13"/>
      <c r="AE205" s="13"/>
      <c r="AG205" s="50"/>
      <c r="AH205" s="13"/>
      <c r="AI205" s="5"/>
    </row>
    <row r="206" spans="30:35" ht="12.75">
      <c r="AD206" s="13"/>
      <c r="AE206" s="13"/>
      <c r="AG206" s="50"/>
      <c r="AH206" s="13"/>
      <c r="AI206" s="5"/>
    </row>
    <row r="207" spans="30:35" ht="12.75">
      <c r="AD207" s="13"/>
      <c r="AE207" s="13"/>
      <c r="AG207" s="50"/>
      <c r="AH207" s="13"/>
      <c r="AI207" s="5"/>
    </row>
    <row r="208" spans="30:35" ht="12.75">
      <c r="AD208" s="13"/>
      <c r="AE208" s="13"/>
      <c r="AG208" s="50"/>
      <c r="AH208" s="13"/>
      <c r="AI208" s="5"/>
    </row>
    <row r="209" spans="30:35" ht="12.75">
      <c r="AD209" s="13"/>
      <c r="AE209" s="13"/>
      <c r="AG209" s="50"/>
      <c r="AH209" s="13"/>
      <c r="AI209" s="5"/>
    </row>
    <row r="210" spans="30:35" ht="12.75">
      <c r="AD210" s="13"/>
      <c r="AE210" s="13"/>
      <c r="AG210" s="50"/>
      <c r="AH210" s="13"/>
      <c r="AI210" s="5"/>
    </row>
    <row r="211" spans="30:35" ht="12.75">
      <c r="AD211" s="13"/>
      <c r="AE211" s="13"/>
      <c r="AG211" s="50"/>
      <c r="AH211" s="13"/>
      <c r="AI211" s="5"/>
    </row>
    <row r="212" spans="30:35" ht="12.75">
      <c r="AD212" s="13"/>
      <c r="AE212" s="13"/>
      <c r="AG212" s="50"/>
      <c r="AH212" s="13"/>
      <c r="AI212" s="5"/>
    </row>
    <row r="213" spans="30:35" ht="12.75">
      <c r="AD213" s="13"/>
      <c r="AE213" s="13"/>
      <c r="AG213" s="50"/>
      <c r="AH213" s="13"/>
      <c r="AI213" s="5"/>
    </row>
    <row r="214" spans="30:35" ht="12.75">
      <c r="AD214" s="13"/>
      <c r="AE214" s="13"/>
      <c r="AG214" s="50"/>
      <c r="AH214" s="13"/>
      <c r="AI214" s="5"/>
    </row>
    <row r="215" spans="30:35" ht="12.75">
      <c r="AD215" s="13"/>
      <c r="AE215" s="13"/>
      <c r="AG215" s="50"/>
      <c r="AH215" s="13"/>
      <c r="AI215" s="5"/>
    </row>
    <row r="216" spans="30:35" ht="12.75">
      <c r="AD216" s="13"/>
      <c r="AE216" s="13"/>
      <c r="AG216" s="50"/>
      <c r="AH216" s="13"/>
      <c r="AI216" s="5"/>
    </row>
    <row r="217" spans="30:35" ht="12.75">
      <c r="AD217" s="13"/>
      <c r="AE217" s="13"/>
      <c r="AG217" s="50"/>
      <c r="AH217" s="13"/>
      <c r="AI217" s="5"/>
    </row>
    <row r="218" spans="30:35" ht="12.75">
      <c r="AD218" s="13"/>
      <c r="AE218" s="13"/>
      <c r="AG218" s="50"/>
      <c r="AH218" s="13"/>
      <c r="AI218" s="5"/>
    </row>
    <row r="219" spans="30:35" ht="12.75">
      <c r="AD219" s="13"/>
      <c r="AE219" s="13"/>
      <c r="AG219" s="50"/>
      <c r="AH219" s="13"/>
      <c r="AI219" s="5"/>
    </row>
    <row r="220" spans="30:35" ht="12.75">
      <c r="AD220" s="13"/>
      <c r="AE220" s="13"/>
      <c r="AG220" s="50"/>
      <c r="AH220" s="13"/>
      <c r="AI220" s="5"/>
    </row>
    <row r="221" spans="30:35" ht="12.75">
      <c r="AD221" s="13"/>
      <c r="AE221" s="13"/>
      <c r="AG221" s="50"/>
      <c r="AH221" s="13"/>
      <c r="AI221" s="5"/>
    </row>
    <row r="222" spans="30:35" ht="12.75">
      <c r="AD222" s="13"/>
      <c r="AE222" s="13"/>
      <c r="AG222" s="50"/>
      <c r="AH222" s="13"/>
      <c r="AI222" s="5"/>
    </row>
    <row r="223" spans="30:35" ht="12.75">
      <c r="AD223" s="13"/>
      <c r="AE223" s="13"/>
      <c r="AG223" s="50"/>
      <c r="AH223" s="13"/>
      <c r="AI223" s="5"/>
    </row>
    <row r="224" spans="30:35" ht="12.75">
      <c r="AD224" s="13"/>
      <c r="AE224" s="13"/>
      <c r="AG224" s="50"/>
      <c r="AH224" s="13"/>
      <c r="AI224" s="5"/>
    </row>
    <row r="225" spans="30:35" ht="12.75">
      <c r="AD225" s="13"/>
      <c r="AE225" s="13"/>
      <c r="AG225" s="50"/>
      <c r="AH225" s="13"/>
      <c r="AI225" s="5"/>
    </row>
    <row r="226" spans="30:35" ht="12.75">
      <c r="AD226" s="13"/>
      <c r="AE226" s="13"/>
      <c r="AG226" s="50"/>
      <c r="AH226" s="13"/>
      <c r="AI226" s="5"/>
    </row>
    <row r="227" spans="30:35" ht="12.75">
      <c r="AD227" s="13"/>
      <c r="AE227" s="13"/>
      <c r="AG227" s="50"/>
      <c r="AH227" s="13"/>
      <c r="AI227" s="5"/>
    </row>
    <row r="228" spans="30:35" ht="12.75">
      <c r="AD228" s="13"/>
      <c r="AE228" s="13"/>
      <c r="AG228" s="50"/>
      <c r="AH228" s="13"/>
      <c r="AI228" s="5"/>
    </row>
    <row r="229" spans="30:35" ht="12.75">
      <c r="AD229" s="13"/>
      <c r="AE229" s="13"/>
      <c r="AG229" s="50"/>
      <c r="AH229" s="13"/>
      <c r="AI229" s="5"/>
    </row>
    <row r="230" spans="30:35" ht="12.75">
      <c r="AD230" s="13"/>
      <c r="AE230" s="13"/>
      <c r="AG230" s="50"/>
      <c r="AH230" s="13"/>
      <c r="AI230" s="5"/>
    </row>
    <row r="231" spans="30:35" ht="12.75">
      <c r="AD231" s="13"/>
      <c r="AE231" s="13"/>
      <c r="AG231" s="50"/>
      <c r="AH231" s="13"/>
      <c r="AI231" s="5"/>
    </row>
    <row r="232" spans="30:35" ht="12.75">
      <c r="AD232" s="13"/>
      <c r="AE232" s="13"/>
      <c r="AG232" s="50"/>
      <c r="AH232" s="13"/>
      <c r="AI232" s="5"/>
    </row>
    <row r="233" spans="30:35" ht="12.75">
      <c r="AD233" s="13"/>
      <c r="AE233" s="13"/>
      <c r="AG233" s="50"/>
      <c r="AH233" s="13"/>
      <c r="AI233" s="5"/>
    </row>
    <row r="234" spans="30:35" ht="12.75">
      <c r="AD234" s="13"/>
      <c r="AE234" s="13"/>
      <c r="AG234" s="50"/>
      <c r="AH234" s="13"/>
      <c r="AI234" s="5"/>
    </row>
    <row r="235" spans="30:35" ht="12.75">
      <c r="AD235" s="13"/>
      <c r="AE235" s="13"/>
      <c r="AG235" s="50"/>
      <c r="AH235" s="13"/>
      <c r="AI235" s="5"/>
    </row>
    <row r="236" spans="30:35" ht="12.75">
      <c r="AD236" s="13"/>
      <c r="AE236" s="13"/>
      <c r="AG236" s="50"/>
      <c r="AH236" s="13"/>
      <c r="AI236" s="5"/>
    </row>
    <row r="237" spans="30:35" ht="12.75">
      <c r="AD237" s="13"/>
      <c r="AE237" s="13"/>
      <c r="AG237" s="50"/>
      <c r="AH237" s="13"/>
      <c r="AI237" s="5"/>
    </row>
    <row r="238" spans="30:35" ht="12.75">
      <c r="AD238" s="13"/>
      <c r="AE238" s="13"/>
      <c r="AG238" s="50"/>
      <c r="AH238" s="13"/>
      <c r="AI238" s="5"/>
    </row>
    <row r="239" spans="30:35" ht="12.75">
      <c r="AD239" s="13"/>
      <c r="AE239" s="13"/>
      <c r="AG239" s="50"/>
      <c r="AH239" s="13"/>
      <c r="AI239" s="5"/>
    </row>
    <row r="240" spans="30:35" ht="12.75">
      <c r="AD240" s="13"/>
      <c r="AE240" s="13"/>
      <c r="AG240" s="50"/>
      <c r="AH240" s="13"/>
      <c r="AI240" s="5"/>
    </row>
    <row r="241" spans="30:35" ht="12.75">
      <c r="AD241" s="13"/>
      <c r="AE241" s="13"/>
      <c r="AG241" s="50"/>
      <c r="AH241" s="13"/>
      <c r="AI241" s="5"/>
    </row>
    <row r="242" spans="30:35" ht="12.75">
      <c r="AD242" s="13"/>
      <c r="AE242" s="13"/>
      <c r="AG242" s="50"/>
      <c r="AH242" s="13"/>
      <c r="AI242" s="5"/>
    </row>
    <row r="243" spans="30:35" ht="12.75">
      <c r="AD243" s="13"/>
      <c r="AE243" s="13"/>
      <c r="AG243" s="50"/>
      <c r="AH243" s="13"/>
      <c r="AI243" s="5"/>
    </row>
    <row r="244" spans="30:35" ht="12.75">
      <c r="AD244" s="13"/>
      <c r="AE244" s="13"/>
      <c r="AG244" s="50"/>
      <c r="AH244" s="13"/>
      <c r="AI244" s="5"/>
    </row>
    <row r="245" spans="30:35" ht="12.75">
      <c r="AD245" s="13"/>
      <c r="AE245" s="13"/>
      <c r="AG245" s="50"/>
      <c r="AH245" s="13"/>
      <c r="AI245" s="5"/>
    </row>
    <row r="246" spans="30:35" ht="12.75">
      <c r="AD246" s="13"/>
      <c r="AE246" s="13"/>
      <c r="AG246" s="50"/>
      <c r="AH246" s="13"/>
      <c r="AI246" s="5"/>
    </row>
    <row r="247" spans="30:35" ht="12.75">
      <c r="AD247" s="13"/>
      <c r="AE247" s="13"/>
      <c r="AG247" s="50"/>
      <c r="AH247" s="13"/>
      <c r="AI247" s="5"/>
    </row>
    <row r="248" spans="30:35" ht="12.75">
      <c r="AD248" s="13"/>
      <c r="AE248" s="13"/>
      <c r="AG248" s="50"/>
      <c r="AH248" s="13"/>
      <c r="AI248" s="5"/>
    </row>
    <row r="249" spans="30:35" ht="12.75">
      <c r="AD249" s="13"/>
      <c r="AE249" s="13"/>
      <c r="AG249" s="50"/>
      <c r="AH249" s="13"/>
      <c r="AI249" s="5"/>
    </row>
    <row r="250" spans="30:35" ht="12.75">
      <c r="AD250" s="13"/>
      <c r="AE250" s="13"/>
      <c r="AG250" s="50"/>
      <c r="AH250" s="13"/>
      <c r="AI250" s="5"/>
    </row>
    <row r="251" spans="30:35" ht="12.75">
      <c r="AD251" s="13"/>
      <c r="AE251" s="13"/>
      <c r="AG251" s="50"/>
      <c r="AH251" s="13"/>
      <c r="AI251" s="5"/>
    </row>
    <row r="252" spans="30:35" ht="12.75">
      <c r="AD252" s="13"/>
      <c r="AE252" s="13"/>
      <c r="AG252" s="50"/>
      <c r="AH252" s="13"/>
      <c r="AI252" s="5"/>
    </row>
    <row r="253" spans="30:35" ht="12.75">
      <c r="AD253" s="13"/>
      <c r="AE253" s="13"/>
      <c r="AG253" s="50"/>
      <c r="AH253" s="13"/>
      <c r="AI253" s="5"/>
    </row>
    <row r="254" spans="30:35" ht="12.75">
      <c r="AD254" s="13"/>
      <c r="AE254" s="13"/>
      <c r="AG254" s="50"/>
      <c r="AH254" s="13"/>
      <c r="AI254" s="5"/>
    </row>
    <row r="255" spans="30:35" ht="12.75">
      <c r="AD255" s="13"/>
      <c r="AE255" s="13"/>
      <c r="AG255" s="50"/>
      <c r="AH255" s="13"/>
      <c r="AI255" s="5"/>
    </row>
    <row r="256" spans="30:35" ht="12.75">
      <c r="AD256" s="13"/>
      <c r="AE256" s="13"/>
      <c r="AG256" s="50"/>
      <c r="AH256" s="13"/>
      <c r="AI256" s="5"/>
    </row>
    <row r="257" spans="30:35" ht="12.75">
      <c r="AD257" s="13"/>
      <c r="AE257" s="13"/>
      <c r="AG257" s="50"/>
      <c r="AH257" s="13"/>
      <c r="AI257" s="5"/>
    </row>
    <row r="258" spans="30:35" ht="12.75">
      <c r="AD258" s="13"/>
      <c r="AE258" s="13"/>
      <c r="AG258" s="50"/>
      <c r="AH258" s="13"/>
      <c r="AI258" s="5"/>
    </row>
    <row r="259" spans="30:35" ht="12.75">
      <c r="AD259" s="13"/>
      <c r="AE259" s="13"/>
      <c r="AG259" s="50"/>
      <c r="AH259" s="13"/>
      <c r="AI259" s="5"/>
    </row>
    <row r="260" spans="30:35" ht="12.75">
      <c r="AD260" s="13"/>
      <c r="AE260" s="13"/>
      <c r="AG260" s="50"/>
      <c r="AH260" s="13"/>
      <c r="AI260" s="5"/>
    </row>
    <row r="261" spans="30:35" ht="12.75">
      <c r="AD261" s="13"/>
      <c r="AE261" s="13"/>
      <c r="AG261" s="50"/>
      <c r="AH261" s="13"/>
      <c r="AI261" s="5"/>
    </row>
    <row r="262" spans="30:35" ht="12.75">
      <c r="AD262" s="13"/>
      <c r="AE262" s="13"/>
      <c r="AG262" s="50"/>
      <c r="AH262" s="13"/>
      <c r="AI262" s="5"/>
    </row>
    <row r="263" spans="30:35" ht="12.75">
      <c r="AD263" s="13"/>
      <c r="AE263" s="13"/>
      <c r="AG263" s="50"/>
      <c r="AH263" s="13"/>
      <c r="AI263" s="5"/>
    </row>
    <row r="264" spans="30:35" ht="12.75">
      <c r="AD264" s="13"/>
      <c r="AE264" s="13"/>
      <c r="AG264" s="50"/>
      <c r="AH264" s="13"/>
      <c r="AI264" s="5"/>
    </row>
    <row r="265" spans="30:35" ht="12.75">
      <c r="AD265" s="13"/>
      <c r="AE265" s="13"/>
      <c r="AG265" s="50"/>
      <c r="AH265" s="13"/>
      <c r="AI265" s="5"/>
    </row>
    <row r="266" spans="30:35" ht="12.75">
      <c r="AD266" s="13"/>
      <c r="AE266" s="13"/>
      <c r="AG266" s="50"/>
      <c r="AH266" s="13"/>
      <c r="AI266" s="5"/>
    </row>
    <row r="267" spans="30:35" ht="12.75">
      <c r="AD267" s="13"/>
      <c r="AE267" s="13"/>
      <c r="AG267" s="50"/>
      <c r="AH267" s="13"/>
      <c r="AI267" s="5"/>
    </row>
    <row r="268" spans="30:35" ht="12.75">
      <c r="AD268" s="13"/>
      <c r="AE268" s="13"/>
      <c r="AG268" s="50"/>
      <c r="AH268" s="13"/>
      <c r="AI268" s="5"/>
    </row>
    <row r="269" spans="30:35" ht="12.75">
      <c r="AD269" s="13"/>
      <c r="AE269" s="13"/>
      <c r="AG269" s="50"/>
      <c r="AH269" s="13"/>
      <c r="AI269" s="5"/>
    </row>
    <row r="270" spans="30:35" ht="12.75">
      <c r="AD270" s="13"/>
      <c r="AE270" s="13"/>
      <c r="AG270" s="50"/>
      <c r="AH270" s="13"/>
      <c r="AI270" s="5"/>
    </row>
    <row r="271" spans="30:35" ht="12.75">
      <c r="AD271" s="13"/>
      <c r="AE271" s="13"/>
      <c r="AG271" s="50"/>
      <c r="AH271" s="13"/>
      <c r="AI271" s="5"/>
    </row>
    <row r="272" spans="30:35" ht="12.75">
      <c r="AD272" s="13"/>
      <c r="AE272" s="13"/>
      <c r="AG272" s="50"/>
      <c r="AH272" s="13"/>
      <c r="AI272" s="5"/>
    </row>
    <row r="273" spans="30:35" ht="12.75">
      <c r="AD273" s="13"/>
      <c r="AE273" s="13"/>
      <c r="AG273" s="50"/>
      <c r="AH273" s="13"/>
      <c r="AI273" s="5"/>
    </row>
    <row r="274" spans="30:35" ht="12.75">
      <c r="AD274" s="13"/>
      <c r="AE274" s="13"/>
      <c r="AG274" s="50"/>
      <c r="AH274" s="13"/>
      <c r="AI274" s="5"/>
    </row>
    <row r="275" spans="30:35" ht="12.75">
      <c r="AD275" s="13"/>
      <c r="AE275" s="13"/>
      <c r="AG275" s="50"/>
      <c r="AH275" s="13"/>
      <c r="AI275" s="5"/>
    </row>
    <row r="276" spans="30:35" ht="12.75">
      <c r="AD276" s="13"/>
      <c r="AE276" s="13"/>
      <c r="AG276" s="50"/>
      <c r="AH276" s="13"/>
      <c r="AI276" s="5"/>
    </row>
    <row r="277" spans="30:35" ht="12.75">
      <c r="AD277" s="13"/>
      <c r="AE277" s="13"/>
      <c r="AG277" s="50"/>
      <c r="AH277" s="13"/>
      <c r="AI277" s="5"/>
    </row>
    <row r="278" spans="30:35" ht="12.75">
      <c r="AD278" s="13"/>
      <c r="AE278" s="13"/>
      <c r="AG278" s="50"/>
      <c r="AH278" s="13"/>
      <c r="AI278" s="5"/>
    </row>
    <row r="279" spans="30:35" ht="12.75">
      <c r="AD279" s="13"/>
      <c r="AE279" s="13"/>
      <c r="AG279" s="50"/>
      <c r="AH279" s="13"/>
      <c r="AI279" s="5"/>
    </row>
    <row r="280" spans="30:35" ht="12.75">
      <c r="AD280" s="13"/>
      <c r="AE280" s="13"/>
      <c r="AG280" s="50"/>
      <c r="AH280" s="13"/>
      <c r="AI280" s="5"/>
    </row>
    <row r="281" spans="30:35" ht="12.75">
      <c r="AD281" s="13"/>
      <c r="AE281" s="13"/>
      <c r="AG281" s="50"/>
      <c r="AH281" s="13"/>
      <c r="AI281" s="5"/>
    </row>
    <row r="282" spans="30:35" ht="12.75">
      <c r="AD282" s="13"/>
      <c r="AE282" s="13"/>
      <c r="AG282" s="50"/>
      <c r="AH282" s="13"/>
      <c r="AI282" s="5"/>
    </row>
    <row r="283" spans="30:35" ht="12.75">
      <c r="AD283" s="13"/>
      <c r="AE283" s="13"/>
      <c r="AG283" s="50"/>
      <c r="AH283" s="13"/>
      <c r="AI283" s="5"/>
    </row>
    <row r="284" spans="30:35" ht="12.75">
      <c r="AD284" s="13"/>
      <c r="AE284" s="13"/>
      <c r="AG284" s="50"/>
      <c r="AH284" s="13"/>
      <c r="AI284" s="5"/>
    </row>
    <row r="285" spans="30:35" ht="12.75">
      <c r="AD285" s="13"/>
      <c r="AE285" s="13"/>
      <c r="AG285" s="50"/>
      <c r="AH285" s="13"/>
      <c r="AI285" s="5"/>
    </row>
    <row r="286" spans="30:35" ht="12.75">
      <c r="AD286" s="13"/>
      <c r="AE286" s="13"/>
      <c r="AG286" s="50"/>
      <c r="AH286" s="13"/>
      <c r="AI286" s="5"/>
    </row>
    <row r="287" spans="30:35" ht="12.75">
      <c r="AD287" s="13"/>
      <c r="AE287" s="13"/>
      <c r="AG287" s="50"/>
      <c r="AH287" s="13"/>
      <c r="AI287" s="5"/>
    </row>
    <row r="288" spans="30:35" ht="12.75">
      <c r="AD288" s="13"/>
      <c r="AE288" s="13"/>
      <c r="AG288" s="50"/>
      <c r="AH288" s="13"/>
      <c r="AI288" s="5"/>
    </row>
    <row r="289" spans="30:35" ht="12.75">
      <c r="AD289" s="13"/>
      <c r="AE289" s="13"/>
      <c r="AG289" s="50"/>
      <c r="AH289" s="13"/>
      <c r="AI289" s="5"/>
    </row>
    <row r="290" spans="30:35" ht="12.75">
      <c r="AD290" s="13"/>
      <c r="AE290" s="13"/>
      <c r="AG290" s="50"/>
      <c r="AH290" s="13"/>
      <c r="AI290" s="5"/>
    </row>
    <row r="291" spans="30:35" ht="12.75">
      <c r="AD291" s="13"/>
      <c r="AE291" s="13"/>
      <c r="AG291" s="50"/>
      <c r="AH291" s="13"/>
      <c r="AI291" s="5"/>
    </row>
    <row r="292" spans="30:35" ht="12.75">
      <c r="AD292" s="13"/>
      <c r="AE292" s="13"/>
      <c r="AG292" s="50"/>
      <c r="AH292" s="13"/>
      <c r="AI292" s="5"/>
    </row>
    <row r="293" spans="30:35" ht="12.75">
      <c r="AD293" s="13"/>
      <c r="AE293" s="13"/>
      <c r="AG293" s="50"/>
      <c r="AH293" s="13"/>
      <c r="AI293" s="5"/>
    </row>
    <row r="294" spans="30:35" ht="12.75">
      <c r="AD294" s="13"/>
      <c r="AE294" s="13"/>
      <c r="AG294" s="50"/>
      <c r="AH294" s="13"/>
      <c r="AI294" s="5"/>
    </row>
    <row r="295" spans="30:35" ht="12.75">
      <c r="AD295" s="13"/>
      <c r="AE295" s="13"/>
      <c r="AG295" s="50"/>
      <c r="AH295" s="13"/>
      <c r="AI295" s="5"/>
    </row>
    <row r="296" spans="30:35" ht="12.75">
      <c r="AD296" s="13"/>
      <c r="AE296" s="13"/>
      <c r="AG296" s="50"/>
      <c r="AH296" s="13"/>
      <c r="AI296" s="5"/>
    </row>
    <row r="297" spans="30:35" ht="12.75">
      <c r="AD297" s="13"/>
      <c r="AE297" s="13"/>
      <c r="AG297" s="50"/>
      <c r="AH297" s="13"/>
      <c r="AI297" s="5"/>
    </row>
    <row r="298" spans="30:35" ht="12.75">
      <c r="AD298" s="13"/>
      <c r="AE298" s="13"/>
      <c r="AG298" s="50"/>
      <c r="AH298" s="13"/>
      <c r="AI298" s="5"/>
    </row>
    <row r="299" spans="30:35" ht="12.75">
      <c r="AD299" s="13"/>
      <c r="AE299" s="13"/>
      <c r="AG299" s="50"/>
      <c r="AH299" s="13"/>
      <c r="AI299" s="5"/>
    </row>
    <row r="300" spans="30:35" ht="12.75">
      <c r="AD300" s="13"/>
      <c r="AE300" s="13"/>
      <c r="AG300" s="50"/>
      <c r="AH300" s="13"/>
      <c r="AI300" s="5"/>
    </row>
    <row r="301" spans="30:35" ht="12.75">
      <c r="AD301" s="13"/>
      <c r="AE301" s="13"/>
      <c r="AG301" s="50"/>
      <c r="AH301" s="13"/>
      <c r="AI301" s="5"/>
    </row>
    <row r="302" spans="30:35" ht="12.75">
      <c r="AD302" s="13"/>
      <c r="AE302" s="13"/>
      <c r="AG302" s="50"/>
      <c r="AH302" s="13"/>
      <c r="AI302" s="5"/>
    </row>
    <row r="303" spans="30:35" ht="12.75">
      <c r="AD303" s="13"/>
      <c r="AE303" s="13"/>
      <c r="AG303" s="50"/>
      <c r="AH303" s="13"/>
      <c r="AI303" s="5"/>
    </row>
    <row r="304" spans="30:35" ht="12.75">
      <c r="AD304" s="13"/>
      <c r="AE304" s="13"/>
      <c r="AG304" s="50"/>
      <c r="AH304" s="13"/>
      <c r="AI304" s="5"/>
    </row>
    <row r="305" spans="30:35" ht="12.75">
      <c r="AD305" s="13"/>
      <c r="AE305" s="13"/>
      <c r="AG305" s="50"/>
      <c r="AH305" s="13"/>
      <c r="AI305" s="5"/>
    </row>
    <row r="306" spans="30:35" ht="12.75">
      <c r="AD306" s="13"/>
      <c r="AE306" s="13"/>
      <c r="AG306" s="50"/>
      <c r="AH306" s="13"/>
      <c r="AI306" s="5"/>
    </row>
    <row r="307" spans="30:35" ht="12.75">
      <c r="AD307" s="13"/>
      <c r="AE307" s="13"/>
      <c r="AG307" s="50"/>
      <c r="AH307" s="13"/>
      <c r="AI307" s="5"/>
    </row>
    <row r="308" spans="30:35" ht="12.75">
      <c r="AD308" s="13"/>
      <c r="AE308" s="13"/>
      <c r="AG308" s="50"/>
      <c r="AH308" s="13"/>
      <c r="AI308" s="5"/>
    </row>
    <row r="309" spans="30:35" ht="12.75">
      <c r="AD309" s="13"/>
      <c r="AE309" s="13"/>
      <c r="AG309" s="50"/>
      <c r="AH309" s="13"/>
      <c r="AI309" s="5"/>
    </row>
    <row r="310" spans="30:35" ht="12.75">
      <c r="AD310" s="13"/>
      <c r="AE310" s="13"/>
      <c r="AG310" s="50"/>
      <c r="AH310" s="13"/>
      <c r="AI310" s="5"/>
    </row>
    <row r="311" spans="30:35" ht="12.75">
      <c r="AD311" s="13"/>
      <c r="AE311" s="13"/>
      <c r="AG311" s="50"/>
      <c r="AH311" s="13"/>
      <c r="AI311" s="5"/>
    </row>
    <row r="312" spans="30:35" ht="12.75">
      <c r="AD312" s="13"/>
      <c r="AE312" s="13"/>
      <c r="AG312" s="50"/>
      <c r="AH312" s="13"/>
      <c r="AI312" s="5"/>
    </row>
    <row r="313" spans="30:35" ht="12.75">
      <c r="AD313" s="13"/>
      <c r="AE313" s="13"/>
      <c r="AG313" s="50"/>
      <c r="AH313" s="13"/>
      <c r="AI313" s="5"/>
    </row>
    <row r="314" spans="30:35" ht="12.75">
      <c r="AD314" s="13"/>
      <c r="AE314" s="13"/>
      <c r="AG314" s="50"/>
      <c r="AH314" s="13"/>
      <c r="AI314" s="5"/>
    </row>
    <row r="315" spans="30:35" ht="12.75">
      <c r="AD315" s="13"/>
      <c r="AE315" s="13"/>
      <c r="AG315" s="50"/>
      <c r="AH315" s="13"/>
      <c r="AI315" s="5"/>
    </row>
    <row r="316" spans="30:35" ht="12.75">
      <c r="AD316" s="13"/>
      <c r="AE316" s="13"/>
      <c r="AG316" s="50"/>
      <c r="AH316" s="13"/>
      <c r="AI316" s="5"/>
    </row>
    <row r="317" spans="30:35" ht="12.75">
      <c r="AD317" s="13"/>
      <c r="AE317" s="13"/>
      <c r="AG317" s="50"/>
      <c r="AH317" s="13"/>
      <c r="AI317" s="5"/>
    </row>
    <row r="318" spans="30:35" ht="12.75">
      <c r="AD318" s="13"/>
      <c r="AE318" s="13"/>
      <c r="AG318" s="50"/>
      <c r="AH318" s="13"/>
      <c r="AI318" s="5"/>
    </row>
    <row r="319" spans="30:35" ht="12.75">
      <c r="AD319" s="13"/>
      <c r="AE319" s="13"/>
      <c r="AG319" s="50"/>
      <c r="AH319" s="13"/>
      <c r="AI319" s="5"/>
    </row>
    <row r="320" spans="30:35" ht="12.75">
      <c r="AD320" s="13"/>
      <c r="AE320" s="13"/>
      <c r="AG320" s="50"/>
      <c r="AH320" s="13"/>
      <c r="AI320" s="5"/>
    </row>
    <row r="321" spans="30:35" ht="12.75">
      <c r="AD321" s="13"/>
      <c r="AE321" s="13"/>
      <c r="AG321" s="50"/>
      <c r="AH321" s="13"/>
      <c r="AI321" s="5"/>
    </row>
    <row r="322" spans="30:35" ht="12.75">
      <c r="AD322" s="13"/>
      <c r="AE322" s="13"/>
      <c r="AG322" s="50"/>
      <c r="AH322" s="13"/>
      <c r="AI322" s="5"/>
    </row>
    <row r="323" spans="30:35" ht="12.75">
      <c r="AD323" s="13"/>
      <c r="AE323" s="13"/>
      <c r="AG323" s="50"/>
      <c r="AH323" s="13"/>
      <c r="AI323" s="5"/>
    </row>
    <row r="324" spans="30:35" ht="12.75">
      <c r="AD324" s="13"/>
      <c r="AE324" s="13"/>
      <c r="AG324" s="50"/>
      <c r="AH324" s="13"/>
      <c r="AI324" s="5"/>
    </row>
    <row r="325" spans="30:35" ht="12.75">
      <c r="AD325" s="13"/>
      <c r="AE325" s="13"/>
      <c r="AG325" s="50"/>
      <c r="AH325" s="13"/>
      <c r="AI325" s="5"/>
    </row>
    <row r="326" spans="30:35" ht="12.75">
      <c r="AD326" s="13"/>
      <c r="AE326" s="13"/>
      <c r="AG326" s="50"/>
      <c r="AH326" s="13"/>
      <c r="AI326" s="5"/>
    </row>
    <row r="327" spans="30:35" ht="12.75">
      <c r="AD327" s="13"/>
      <c r="AE327" s="13"/>
      <c r="AG327" s="50"/>
      <c r="AH327" s="13"/>
      <c r="AI327" s="5"/>
    </row>
    <row r="328" spans="30:35" ht="12.75">
      <c r="AD328" s="13"/>
      <c r="AE328" s="13"/>
      <c r="AG328" s="50"/>
      <c r="AH328" s="13"/>
      <c r="AI328" s="5"/>
    </row>
    <row r="329" spans="30:35" ht="12.75">
      <c r="AD329" s="13"/>
      <c r="AE329" s="13"/>
      <c r="AG329" s="50"/>
      <c r="AH329" s="13"/>
      <c r="AI329" s="5"/>
    </row>
    <row r="330" spans="30:35" ht="12.75">
      <c r="AD330" s="13"/>
      <c r="AE330" s="13"/>
      <c r="AG330" s="50"/>
      <c r="AH330" s="13"/>
      <c r="AI330" s="5"/>
    </row>
    <row r="331" spans="30:35" ht="12.75">
      <c r="AD331" s="13"/>
      <c r="AE331" s="13"/>
      <c r="AG331" s="50"/>
      <c r="AH331" s="13"/>
      <c r="AI331" s="5"/>
    </row>
    <row r="332" spans="30:35" ht="12.75">
      <c r="AD332" s="13"/>
      <c r="AE332" s="13"/>
      <c r="AG332" s="50"/>
      <c r="AH332" s="13"/>
      <c r="AI332" s="5"/>
    </row>
    <row r="333" spans="30:35" ht="12.75">
      <c r="AD333" s="13"/>
      <c r="AE333" s="13"/>
      <c r="AG333" s="50"/>
      <c r="AH333" s="13"/>
      <c r="AI333" s="5"/>
    </row>
    <row r="334" spans="30:35" ht="12.75">
      <c r="AD334" s="13"/>
      <c r="AE334" s="13"/>
      <c r="AG334" s="50"/>
      <c r="AH334" s="13"/>
      <c r="AI334" s="5"/>
    </row>
    <row r="335" spans="30:35" ht="12.75">
      <c r="AD335" s="13"/>
      <c r="AE335" s="13"/>
      <c r="AG335" s="50"/>
      <c r="AH335" s="13"/>
      <c r="AI335" s="5"/>
    </row>
    <row r="336" spans="30:35" ht="12.75">
      <c r="AD336" s="13"/>
      <c r="AE336" s="13"/>
      <c r="AG336" s="50"/>
      <c r="AH336" s="13"/>
      <c r="AI336" s="5"/>
    </row>
    <row r="337" spans="30:35" ht="12.75">
      <c r="AD337" s="13"/>
      <c r="AE337" s="13"/>
      <c r="AG337" s="50"/>
      <c r="AH337" s="13"/>
      <c r="AI337" s="5"/>
    </row>
    <row r="338" spans="30:35" ht="12.75">
      <c r="AD338" s="13"/>
      <c r="AE338" s="13"/>
      <c r="AG338" s="50"/>
      <c r="AH338" s="13"/>
      <c r="AI338" s="5"/>
    </row>
    <row r="339" spans="30:35" ht="12.75">
      <c r="AD339" s="13"/>
      <c r="AE339" s="13"/>
      <c r="AG339" s="50"/>
      <c r="AH339" s="13"/>
      <c r="AI339" s="5"/>
    </row>
    <row r="340" spans="30:35" ht="12.75">
      <c r="AD340" s="13"/>
      <c r="AE340" s="13"/>
      <c r="AG340" s="50"/>
      <c r="AH340" s="13"/>
      <c r="AI340" s="5"/>
    </row>
    <row r="341" spans="30:35" ht="12.75">
      <c r="AD341" s="13"/>
      <c r="AE341" s="13"/>
      <c r="AG341" s="50"/>
      <c r="AH341" s="13"/>
      <c r="AI341" s="5"/>
    </row>
    <row r="342" spans="30:35" ht="12.75">
      <c r="AD342" s="13"/>
      <c r="AE342" s="13"/>
      <c r="AG342" s="50"/>
      <c r="AH342" s="13"/>
      <c r="AI342" s="5"/>
    </row>
    <row r="343" spans="30:35" ht="12.75">
      <c r="AD343" s="13"/>
      <c r="AE343" s="13"/>
      <c r="AG343" s="50"/>
      <c r="AH343" s="13"/>
      <c r="AI343" s="5"/>
    </row>
    <row r="344" spans="30:35" ht="12.75">
      <c r="AD344" s="13"/>
      <c r="AE344" s="13"/>
      <c r="AG344" s="50"/>
      <c r="AH344" s="13"/>
      <c r="AI344" s="5"/>
    </row>
    <row r="345" spans="30:35" ht="12.75">
      <c r="AD345" s="13"/>
      <c r="AE345" s="13"/>
      <c r="AG345" s="50"/>
      <c r="AH345" s="13"/>
      <c r="AI345" s="5"/>
    </row>
    <row r="346" spans="30:35" ht="12.75">
      <c r="AD346" s="13"/>
      <c r="AE346" s="13"/>
      <c r="AG346" s="50"/>
      <c r="AH346" s="13"/>
      <c r="AI346" s="5"/>
    </row>
    <row r="347" spans="30:35" ht="12.75">
      <c r="AD347" s="13"/>
      <c r="AE347" s="13"/>
      <c r="AG347" s="50"/>
      <c r="AH347" s="13"/>
      <c r="AI347" s="5"/>
    </row>
    <row r="348" spans="30:35" ht="12.75">
      <c r="AD348" s="13"/>
      <c r="AE348" s="13"/>
      <c r="AG348" s="50"/>
      <c r="AH348" s="13"/>
      <c r="AI348" s="5"/>
    </row>
    <row r="349" spans="30:35" ht="12.75">
      <c r="AD349" s="13"/>
      <c r="AE349" s="13"/>
      <c r="AG349" s="50"/>
      <c r="AH349" s="13"/>
      <c r="AI349" s="5"/>
    </row>
    <row r="350" spans="30:35" ht="12.75">
      <c r="AD350" s="13"/>
      <c r="AE350" s="13"/>
      <c r="AG350" s="50"/>
      <c r="AH350" s="13"/>
      <c r="AI350" s="5"/>
    </row>
    <row r="351" spans="30:35" ht="12.75">
      <c r="AD351" s="13"/>
      <c r="AE351" s="13"/>
      <c r="AG351" s="50"/>
      <c r="AH351" s="13"/>
      <c r="AI351" s="5"/>
    </row>
    <row r="352" spans="30:35" ht="12.75">
      <c r="AD352" s="13"/>
      <c r="AE352" s="13"/>
      <c r="AG352" s="50"/>
      <c r="AH352" s="13"/>
      <c r="AI352" s="5"/>
    </row>
    <row r="353" spans="30:35" ht="12.75">
      <c r="AD353" s="13"/>
      <c r="AE353" s="13"/>
      <c r="AG353" s="50"/>
      <c r="AH353" s="13"/>
      <c r="AI353" s="5"/>
    </row>
    <row r="354" spans="30:35" ht="12.75">
      <c r="AD354" s="13"/>
      <c r="AE354" s="13"/>
      <c r="AG354" s="50"/>
      <c r="AH354" s="13"/>
      <c r="AI354" s="5"/>
    </row>
    <row r="355" spans="30:35" ht="12.75">
      <c r="AD355" s="13"/>
      <c r="AE355" s="13"/>
      <c r="AG355" s="50"/>
      <c r="AH355" s="13"/>
      <c r="AI355" s="5"/>
    </row>
    <row r="356" spans="30:35" ht="12.75">
      <c r="AD356" s="13"/>
      <c r="AE356" s="13"/>
      <c r="AG356" s="50"/>
      <c r="AH356" s="13"/>
      <c r="AI356" s="5"/>
    </row>
    <row r="357" spans="30:35" ht="12.75">
      <c r="AD357" s="13"/>
      <c r="AE357" s="13"/>
      <c r="AG357" s="50"/>
      <c r="AH357" s="13"/>
      <c r="AI357" s="5"/>
    </row>
    <row r="358" spans="30:35" ht="12.75">
      <c r="AD358" s="13"/>
      <c r="AE358" s="13"/>
      <c r="AG358" s="50"/>
      <c r="AH358" s="13"/>
      <c r="AI358" s="5"/>
    </row>
    <row r="359" spans="30:35" ht="12.75">
      <c r="AD359" s="13"/>
      <c r="AE359" s="13"/>
      <c r="AG359" s="50"/>
      <c r="AH359" s="13"/>
      <c r="AI359" s="5"/>
    </row>
    <row r="360" spans="30:35" ht="12.75">
      <c r="AD360" s="13"/>
      <c r="AE360" s="13"/>
      <c r="AG360" s="50"/>
      <c r="AH360" s="13"/>
      <c r="AI360" s="5"/>
    </row>
    <row r="361" spans="30:35" ht="12.75">
      <c r="AD361" s="13"/>
      <c r="AE361" s="13"/>
      <c r="AG361" s="50"/>
      <c r="AH361" s="13"/>
      <c r="AI361" s="5"/>
    </row>
    <row r="362" spans="30:35" ht="12.75">
      <c r="AD362" s="13"/>
      <c r="AE362" s="13"/>
      <c r="AG362" s="50"/>
      <c r="AH362" s="13"/>
      <c r="AI362" s="5"/>
    </row>
    <row r="363" spans="30:35" ht="12.75">
      <c r="AD363" s="13"/>
      <c r="AE363" s="13"/>
      <c r="AG363" s="50"/>
      <c r="AH363" s="13"/>
      <c r="AI363" s="5"/>
    </row>
    <row r="364" spans="30:35" ht="12.75">
      <c r="AD364" s="13"/>
      <c r="AE364" s="13"/>
      <c r="AG364" s="50"/>
      <c r="AH364" s="13"/>
      <c r="AI364" s="5"/>
    </row>
    <row r="365" spans="30:35" ht="12.75">
      <c r="AD365" s="13"/>
      <c r="AE365" s="13"/>
      <c r="AG365" s="50"/>
      <c r="AH365" s="13"/>
      <c r="AI365" s="5"/>
    </row>
    <row r="366" spans="30:35" ht="12.75">
      <c r="AD366" s="13"/>
      <c r="AE366" s="13"/>
      <c r="AG366" s="50"/>
      <c r="AH366" s="13"/>
      <c r="AI366" s="5"/>
    </row>
    <row r="367" spans="30:35" ht="12.75">
      <c r="AD367" s="13"/>
      <c r="AE367" s="13"/>
      <c r="AG367" s="50"/>
      <c r="AH367" s="13"/>
      <c r="AI367" s="5"/>
    </row>
    <row r="368" spans="30:35" ht="12.75">
      <c r="AD368" s="13"/>
      <c r="AE368" s="13"/>
      <c r="AG368" s="50"/>
      <c r="AH368" s="13"/>
      <c r="AI368" s="5"/>
    </row>
    <row r="369" spans="30:35" ht="12.75">
      <c r="AD369" s="13"/>
      <c r="AE369" s="13"/>
      <c r="AG369" s="50"/>
      <c r="AH369" s="13"/>
      <c r="AI369" s="5"/>
    </row>
    <row r="370" spans="30:35" ht="12.75">
      <c r="AD370" s="13"/>
      <c r="AE370" s="13"/>
      <c r="AG370" s="50"/>
      <c r="AH370" s="13"/>
      <c r="AI370" s="5"/>
    </row>
    <row r="371" spans="30:35" ht="12.75">
      <c r="AD371" s="13"/>
      <c r="AE371" s="13"/>
      <c r="AG371" s="50"/>
      <c r="AH371" s="13"/>
      <c r="AI371" s="5"/>
    </row>
    <row r="372" spans="30:35" ht="12.75">
      <c r="AD372" s="13"/>
      <c r="AE372" s="13"/>
      <c r="AG372" s="50"/>
      <c r="AH372" s="13"/>
      <c r="AI372" s="5"/>
    </row>
    <row r="373" spans="30:35" ht="12.75">
      <c r="AD373" s="13"/>
      <c r="AE373" s="13"/>
      <c r="AG373" s="50"/>
      <c r="AH373" s="13"/>
      <c r="AI373" s="5"/>
    </row>
    <row r="374" spans="30:35" ht="12.75">
      <c r="AD374" s="13"/>
      <c r="AE374" s="13"/>
      <c r="AG374" s="50"/>
      <c r="AH374" s="13"/>
      <c r="AI374" s="5"/>
    </row>
    <row r="375" spans="30:35" ht="12.75">
      <c r="AD375" s="13"/>
      <c r="AE375" s="13"/>
      <c r="AG375" s="50"/>
      <c r="AH375" s="13"/>
      <c r="AI375" s="5"/>
    </row>
    <row r="376" spans="30:35" ht="12.75">
      <c r="AD376" s="13"/>
      <c r="AE376" s="13"/>
      <c r="AG376" s="50"/>
      <c r="AH376" s="13"/>
      <c r="AI376" s="5"/>
    </row>
    <row r="377" spans="30:35" ht="12.75">
      <c r="AD377" s="13"/>
      <c r="AE377" s="13"/>
      <c r="AG377" s="50"/>
      <c r="AH377" s="13"/>
      <c r="AI377" s="5"/>
    </row>
    <row r="378" spans="30:35" ht="12.75">
      <c r="AD378" s="13"/>
      <c r="AE378" s="13"/>
      <c r="AG378" s="50"/>
      <c r="AH378" s="13"/>
      <c r="AI378" s="5"/>
    </row>
    <row r="379" spans="30:35" ht="12.75">
      <c r="AD379" s="13"/>
      <c r="AE379" s="13"/>
      <c r="AG379" s="50"/>
      <c r="AH379" s="13"/>
      <c r="AI379" s="5"/>
    </row>
    <row r="380" spans="30:35" ht="12.75">
      <c r="AD380" s="13"/>
      <c r="AE380" s="13"/>
      <c r="AG380" s="50"/>
      <c r="AH380" s="13"/>
      <c r="AI380" s="5"/>
    </row>
    <row r="381" spans="30:35" ht="12.75">
      <c r="AD381" s="13"/>
      <c r="AE381" s="13"/>
      <c r="AG381" s="50"/>
      <c r="AH381" s="13"/>
      <c r="AI381" s="5"/>
    </row>
    <row r="382" spans="30:35" ht="12.75">
      <c r="AD382" s="13"/>
      <c r="AE382" s="13"/>
      <c r="AG382" s="50"/>
      <c r="AH382" s="13"/>
      <c r="AI382" s="5"/>
    </row>
    <row r="383" spans="30:35" ht="12.75">
      <c r="AD383" s="13"/>
      <c r="AE383" s="13"/>
      <c r="AG383" s="50"/>
      <c r="AH383" s="13"/>
      <c r="AI383" s="5"/>
    </row>
    <row r="384" spans="30:35" ht="12.75">
      <c r="AD384" s="13"/>
      <c r="AE384" s="13"/>
      <c r="AG384" s="50"/>
      <c r="AH384" s="13"/>
      <c r="AI384" s="5"/>
    </row>
    <row r="385" spans="30:35" ht="12.75">
      <c r="AD385" s="13"/>
      <c r="AE385" s="13"/>
      <c r="AG385" s="50"/>
      <c r="AH385" s="13"/>
      <c r="AI385" s="5"/>
    </row>
    <row r="386" spans="30:35" ht="12.75">
      <c r="AD386" s="13"/>
      <c r="AE386" s="13"/>
      <c r="AG386" s="50"/>
      <c r="AH386" s="13"/>
      <c r="AI386" s="5"/>
    </row>
    <row r="387" spans="30:35" ht="12.75">
      <c r="AD387" s="13"/>
      <c r="AE387" s="13"/>
      <c r="AG387" s="50"/>
      <c r="AH387" s="13"/>
      <c r="AI387" s="5"/>
    </row>
    <row r="388" spans="30:35" ht="12.75">
      <c r="AD388" s="13"/>
      <c r="AE388" s="13"/>
      <c r="AG388" s="50"/>
      <c r="AH388" s="13"/>
      <c r="AI388" s="5"/>
    </row>
    <row r="389" spans="30:35" ht="12.75">
      <c r="AD389" s="13"/>
      <c r="AE389" s="13"/>
      <c r="AG389" s="50"/>
      <c r="AH389" s="13"/>
      <c r="AI389" s="5"/>
    </row>
    <row r="390" spans="30:35" ht="12.75">
      <c r="AD390" s="13"/>
      <c r="AE390" s="13"/>
      <c r="AG390" s="50"/>
      <c r="AH390" s="13"/>
      <c r="AI390" s="5"/>
    </row>
    <row r="391" spans="30:35" ht="12.75">
      <c r="AD391" s="13"/>
      <c r="AE391" s="13"/>
      <c r="AG391" s="50"/>
      <c r="AH391" s="13"/>
      <c r="AI391" s="5"/>
    </row>
    <row r="392" spans="30:35" ht="12.75">
      <c r="AD392" s="13"/>
      <c r="AE392" s="13"/>
      <c r="AG392" s="50"/>
      <c r="AH392" s="13"/>
      <c r="AI392" s="5"/>
    </row>
    <row r="393" spans="30:35" ht="12.75">
      <c r="AD393" s="13"/>
      <c r="AE393" s="13"/>
      <c r="AG393" s="50"/>
      <c r="AH393" s="13"/>
      <c r="AI393" s="5"/>
    </row>
    <row r="394" spans="30:35" ht="12.75">
      <c r="AD394" s="13"/>
      <c r="AE394" s="13"/>
      <c r="AG394" s="50"/>
      <c r="AH394" s="13"/>
      <c r="AI394" s="5"/>
    </row>
    <row r="395" spans="30:35" ht="12.75">
      <c r="AD395" s="13"/>
      <c r="AE395" s="13"/>
      <c r="AG395" s="50"/>
      <c r="AH395" s="13"/>
      <c r="AI395" s="5"/>
    </row>
    <row r="396" spans="30:35" ht="12.75">
      <c r="AD396" s="13"/>
      <c r="AE396" s="13"/>
      <c r="AG396" s="50"/>
      <c r="AH396" s="13"/>
      <c r="AI396" s="5"/>
    </row>
    <row r="397" spans="30:35" ht="12.75">
      <c r="AD397" s="13"/>
      <c r="AE397" s="13"/>
      <c r="AG397" s="50"/>
      <c r="AH397" s="13"/>
      <c r="AI397" s="5"/>
    </row>
    <row r="398" spans="30:35" ht="12.75">
      <c r="AD398" s="13"/>
      <c r="AE398" s="13"/>
      <c r="AG398" s="50"/>
      <c r="AH398" s="13"/>
      <c r="AI398" s="5"/>
    </row>
    <row r="399" spans="30:35" ht="12.75">
      <c r="AD399" s="13"/>
      <c r="AE399" s="13"/>
      <c r="AG399" s="50"/>
      <c r="AH399" s="13"/>
      <c r="AI399" s="5"/>
    </row>
    <row r="400" spans="30:35" ht="12.75">
      <c r="AD400" s="13"/>
      <c r="AE400" s="13"/>
      <c r="AG400" s="50"/>
      <c r="AH400" s="13"/>
      <c r="AI400" s="5"/>
    </row>
    <row r="401" spans="30:35" ht="12.75">
      <c r="AD401" s="13"/>
      <c r="AE401" s="13"/>
      <c r="AG401" s="50"/>
      <c r="AH401" s="13"/>
      <c r="AI401" s="5"/>
    </row>
    <row r="402" spans="30:35" ht="12.75">
      <c r="AD402" s="13"/>
      <c r="AE402" s="13"/>
      <c r="AG402" s="50"/>
      <c r="AH402" s="13"/>
      <c r="AI402" s="5"/>
    </row>
    <row r="403" spans="30:35" ht="12.75">
      <c r="AD403" s="13"/>
      <c r="AE403" s="13"/>
      <c r="AG403" s="50"/>
      <c r="AH403" s="13"/>
      <c r="AI403" s="5"/>
    </row>
    <row r="404" spans="30:35" ht="12.75">
      <c r="AD404" s="13"/>
      <c r="AE404" s="13"/>
      <c r="AG404" s="50"/>
      <c r="AH404" s="13"/>
      <c r="AI404" s="5"/>
    </row>
    <row r="405" spans="30:35" ht="12.75">
      <c r="AD405" s="13"/>
      <c r="AE405" s="13"/>
      <c r="AG405" s="50"/>
      <c r="AH405" s="13"/>
      <c r="AI405" s="5"/>
    </row>
    <row r="406" spans="30:35" ht="12.75">
      <c r="AD406" s="13"/>
      <c r="AE406" s="13"/>
      <c r="AG406" s="50"/>
      <c r="AH406" s="13"/>
      <c r="AI406" s="5"/>
    </row>
    <row r="407" spans="30:35" ht="12.75">
      <c r="AD407" s="13"/>
      <c r="AE407" s="13"/>
      <c r="AG407" s="50"/>
      <c r="AH407" s="13"/>
      <c r="AI407" s="5"/>
    </row>
    <row r="408" spans="30:35" ht="12.75">
      <c r="AD408" s="13"/>
      <c r="AE408" s="13"/>
      <c r="AG408" s="50"/>
      <c r="AH408" s="13"/>
      <c r="AI408" s="5"/>
    </row>
    <row r="409" spans="30:35" ht="12.75">
      <c r="AD409" s="13"/>
      <c r="AE409" s="13"/>
      <c r="AG409" s="50"/>
      <c r="AH409" s="13"/>
      <c r="AI409" s="5"/>
    </row>
    <row r="410" spans="30:35" ht="12.75">
      <c r="AD410" s="13"/>
      <c r="AE410" s="13"/>
      <c r="AG410" s="50"/>
      <c r="AH410" s="13"/>
      <c r="AI410" s="5"/>
    </row>
    <row r="411" spans="30:35" ht="12.75">
      <c r="AD411" s="13"/>
      <c r="AE411" s="13"/>
      <c r="AG411" s="50"/>
      <c r="AH411" s="13"/>
      <c r="AI411" s="5"/>
    </row>
    <row r="412" spans="30:35" ht="12.75">
      <c r="AD412" s="13"/>
      <c r="AE412" s="13"/>
      <c r="AG412" s="50"/>
      <c r="AH412" s="13"/>
      <c r="AI412" s="5"/>
    </row>
    <row r="413" spans="30:35" ht="12.75">
      <c r="AD413" s="13"/>
      <c r="AE413" s="13"/>
      <c r="AG413" s="50"/>
      <c r="AH413" s="13"/>
      <c r="AI413" s="5"/>
    </row>
    <row r="414" spans="30:35" ht="12.75">
      <c r="AD414" s="13"/>
      <c r="AE414" s="13"/>
      <c r="AG414" s="50"/>
      <c r="AH414" s="13"/>
      <c r="AI414" s="5"/>
    </row>
    <row r="415" spans="30:35" ht="12.75">
      <c r="AD415" s="13"/>
      <c r="AE415" s="13"/>
      <c r="AG415" s="50"/>
      <c r="AH415" s="13"/>
      <c r="AI415" s="5"/>
    </row>
    <row r="416" spans="30:35" ht="12.75">
      <c r="AD416" s="13"/>
      <c r="AE416" s="13"/>
      <c r="AG416" s="50"/>
      <c r="AH416" s="13"/>
      <c r="AI416" s="5"/>
    </row>
    <row r="417" spans="30:35" ht="12.75">
      <c r="AD417" s="13"/>
      <c r="AE417" s="13"/>
      <c r="AG417" s="50"/>
      <c r="AH417" s="13"/>
      <c r="AI417" s="5"/>
    </row>
    <row r="418" spans="30:35" ht="12.75">
      <c r="AD418" s="13"/>
      <c r="AE418" s="13"/>
      <c r="AG418" s="50"/>
      <c r="AH418" s="13"/>
      <c r="AI418" s="5"/>
    </row>
    <row r="419" spans="30:35" ht="12.75">
      <c r="AD419" s="13"/>
      <c r="AE419" s="13"/>
      <c r="AG419" s="50"/>
      <c r="AH419" s="13"/>
      <c r="AI419" s="5"/>
    </row>
    <row r="420" spans="30:35" ht="12.75">
      <c r="AD420" s="13"/>
      <c r="AE420" s="13"/>
      <c r="AG420" s="50"/>
      <c r="AH420" s="13"/>
      <c r="AI420" s="5"/>
    </row>
    <row r="421" spans="30:35" ht="12.75">
      <c r="AD421" s="13"/>
      <c r="AE421" s="13"/>
      <c r="AG421" s="50"/>
      <c r="AH421" s="13"/>
      <c r="AI421" s="5"/>
    </row>
    <row r="422" spans="30:35" ht="12.75">
      <c r="AD422" s="13"/>
      <c r="AE422" s="13"/>
      <c r="AG422" s="50"/>
      <c r="AH422" s="13"/>
      <c r="AI422" s="5"/>
    </row>
    <row r="423" spans="30:35" ht="12.75">
      <c r="AD423" s="13"/>
      <c r="AE423" s="13"/>
      <c r="AG423" s="50"/>
      <c r="AH423" s="13"/>
      <c r="AI423" s="5"/>
    </row>
    <row r="424" spans="30:35" ht="12.75">
      <c r="AD424" s="13"/>
      <c r="AE424" s="13"/>
      <c r="AG424" s="50"/>
      <c r="AH424" s="13"/>
      <c r="AI424" s="5"/>
    </row>
    <row r="425" spans="30:35" ht="12.75">
      <c r="AD425" s="13"/>
      <c r="AE425" s="13"/>
      <c r="AG425" s="50"/>
      <c r="AH425" s="13"/>
      <c r="AI425" s="5"/>
    </row>
    <row r="426" spans="30:35" ht="12.75">
      <c r="AD426" s="13"/>
      <c r="AE426" s="13"/>
      <c r="AG426" s="50"/>
      <c r="AH426" s="13"/>
      <c r="AI426" s="5"/>
    </row>
    <row r="427" spans="30:35" ht="12.75">
      <c r="AD427" s="13"/>
      <c r="AE427" s="13"/>
      <c r="AG427" s="50"/>
      <c r="AH427" s="13"/>
      <c r="AI427" s="5"/>
    </row>
    <row r="428" spans="30:35" ht="12.75">
      <c r="AD428" s="13"/>
      <c r="AE428" s="13"/>
      <c r="AG428" s="50"/>
      <c r="AH428" s="13"/>
      <c r="AI428" s="5"/>
    </row>
    <row r="429" spans="30:35" ht="12.75">
      <c r="AD429" s="13"/>
      <c r="AE429" s="13"/>
      <c r="AG429" s="50"/>
      <c r="AH429" s="13"/>
      <c r="AI429" s="5"/>
    </row>
    <row r="430" spans="30:35" ht="12.75">
      <c r="AD430" s="13"/>
      <c r="AE430" s="13"/>
      <c r="AG430" s="50"/>
      <c r="AH430" s="13"/>
      <c r="AI430" s="5"/>
    </row>
    <row r="431" spans="30:35" ht="12.75">
      <c r="AD431" s="13"/>
      <c r="AE431" s="13"/>
      <c r="AG431" s="50"/>
      <c r="AH431" s="13"/>
      <c r="AI431" s="5"/>
    </row>
    <row r="432" spans="30:35" ht="12.75">
      <c r="AD432" s="13"/>
      <c r="AE432" s="13"/>
      <c r="AG432" s="50"/>
      <c r="AH432" s="13"/>
      <c r="AI432" s="5"/>
    </row>
    <row r="433" spans="30:35" ht="12.75">
      <c r="AD433" s="13"/>
      <c r="AE433" s="13"/>
      <c r="AG433" s="50"/>
      <c r="AH433" s="13"/>
      <c r="AI433" s="5"/>
    </row>
    <row r="434" spans="30:35" ht="12.75">
      <c r="AD434" s="13"/>
      <c r="AE434" s="13"/>
      <c r="AG434" s="50"/>
      <c r="AH434" s="13"/>
      <c r="AI434" s="5"/>
    </row>
    <row r="435" spans="30:35" ht="12.75">
      <c r="AD435" s="13"/>
      <c r="AE435" s="13"/>
      <c r="AG435" s="50"/>
      <c r="AH435" s="13"/>
      <c r="AI435" s="5"/>
    </row>
    <row r="436" spans="30:35" ht="12.75">
      <c r="AD436" s="13"/>
      <c r="AE436" s="13"/>
      <c r="AG436" s="50"/>
      <c r="AH436" s="13"/>
      <c r="AI436" s="5"/>
    </row>
    <row r="437" spans="30:35" ht="12.75">
      <c r="AD437" s="13"/>
      <c r="AE437" s="13"/>
      <c r="AG437" s="50"/>
      <c r="AH437" s="13"/>
      <c r="AI437" s="5"/>
    </row>
    <row r="438" spans="30:35" ht="12.75">
      <c r="AD438" s="13"/>
      <c r="AE438" s="13"/>
      <c r="AG438" s="50"/>
      <c r="AH438" s="13"/>
      <c r="AI438" s="5"/>
    </row>
    <row r="439" spans="30:35" ht="12.75">
      <c r="AD439" s="13"/>
      <c r="AE439" s="13"/>
      <c r="AG439" s="50"/>
      <c r="AH439" s="13"/>
      <c r="AI439" s="5"/>
    </row>
    <row r="440" spans="30:35" ht="12.75">
      <c r="AD440" s="13"/>
      <c r="AE440" s="13"/>
      <c r="AG440" s="50"/>
      <c r="AH440" s="13"/>
      <c r="AI440" s="5"/>
    </row>
    <row r="441" spans="30:35" ht="12.75">
      <c r="AD441" s="13"/>
      <c r="AE441" s="13"/>
      <c r="AG441" s="50"/>
      <c r="AH441" s="13"/>
      <c r="AI441" s="5"/>
    </row>
    <row r="442" spans="30:35" ht="12.75">
      <c r="AD442" s="13"/>
      <c r="AE442" s="13"/>
      <c r="AG442" s="50"/>
      <c r="AH442" s="13"/>
      <c r="AI442" s="5"/>
    </row>
    <row r="443" spans="30:35" ht="12.75">
      <c r="AD443" s="13"/>
      <c r="AE443" s="13"/>
      <c r="AG443" s="50"/>
      <c r="AH443" s="13"/>
      <c r="AI443" s="5"/>
    </row>
    <row r="444" spans="30:35" ht="12.75">
      <c r="AD444" s="13"/>
      <c r="AE444" s="13"/>
      <c r="AG444" s="50"/>
      <c r="AH444" s="13"/>
      <c r="AI444" s="5"/>
    </row>
    <row r="445" spans="30:35" ht="12.75">
      <c r="AD445" s="13"/>
      <c r="AE445" s="13"/>
      <c r="AG445" s="50"/>
      <c r="AH445" s="13"/>
      <c r="AI445" s="5"/>
    </row>
    <row r="446" spans="30:35" ht="12.75">
      <c r="AD446" s="13"/>
      <c r="AE446" s="13"/>
      <c r="AG446" s="50"/>
      <c r="AH446" s="13"/>
      <c r="AI446" s="5"/>
    </row>
    <row r="447" spans="30:35" ht="12.75">
      <c r="AD447" s="13"/>
      <c r="AE447" s="13"/>
      <c r="AG447" s="50"/>
      <c r="AH447" s="13"/>
      <c r="AI447" s="5"/>
    </row>
    <row r="448" spans="30:35" ht="12.75">
      <c r="AD448" s="13"/>
      <c r="AE448" s="13"/>
      <c r="AG448" s="50"/>
      <c r="AH448" s="13"/>
      <c r="AI448" s="5"/>
    </row>
    <row r="449" spans="30:35" ht="12.75">
      <c r="AD449" s="13"/>
      <c r="AE449" s="13"/>
      <c r="AG449" s="50"/>
      <c r="AH449" s="13"/>
      <c r="AI449" s="5"/>
    </row>
    <row r="450" spans="30:35" ht="12.75">
      <c r="AD450" s="13"/>
      <c r="AE450" s="13"/>
      <c r="AG450" s="50"/>
      <c r="AH450" s="13"/>
      <c r="AI450" s="5"/>
    </row>
    <row r="451" spans="30:35" ht="12.75">
      <c r="AD451" s="13"/>
      <c r="AE451" s="13"/>
      <c r="AG451" s="50"/>
      <c r="AH451" s="13"/>
      <c r="AI451" s="5"/>
    </row>
    <row r="452" spans="30:35" ht="12.75">
      <c r="AD452" s="13"/>
      <c r="AE452" s="13"/>
      <c r="AG452" s="50"/>
      <c r="AH452" s="13"/>
      <c r="AI452" s="5"/>
    </row>
    <row r="453" spans="30:35" ht="12.75">
      <c r="AD453" s="13"/>
      <c r="AE453" s="13"/>
      <c r="AG453" s="50"/>
      <c r="AH453" s="13"/>
      <c r="AI453" s="5"/>
    </row>
    <row r="454" spans="30:35" ht="12.75">
      <c r="AD454" s="13"/>
      <c r="AE454" s="13"/>
      <c r="AG454" s="50"/>
      <c r="AH454" s="13"/>
      <c r="AI454" s="5"/>
    </row>
    <row r="455" spans="30:35" ht="12.75">
      <c r="AD455" s="13"/>
      <c r="AE455" s="13"/>
      <c r="AG455" s="50"/>
      <c r="AH455" s="13"/>
      <c r="AI455" s="5"/>
    </row>
    <row r="456" spans="30:35" ht="12.75">
      <c r="AD456" s="13"/>
      <c r="AE456" s="13"/>
      <c r="AG456" s="50"/>
      <c r="AH456" s="13"/>
      <c r="AI456" s="5"/>
    </row>
    <row r="457" spans="30:35" ht="12.75">
      <c r="AD457" s="13"/>
      <c r="AE457" s="13"/>
      <c r="AG457" s="50"/>
      <c r="AH457" s="13"/>
      <c r="AI457" s="5"/>
    </row>
    <row r="458" spans="30:35" ht="12.75">
      <c r="AD458" s="13"/>
      <c r="AE458" s="13"/>
      <c r="AG458" s="50"/>
      <c r="AH458" s="13"/>
      <c r="AI458" s="5"/>
    </row>
    <row r="459" spans="30:35" ht="12.75">
      <c r="AD459" s="13"/>
      <c r="AE459" s="13"/>
      <c r="AG459" s="50"/>
      <c r="AH459" s="13"/>
      <c r="AI459" s="5"/>
    </row>
    <row r="460" spans="30:35" ht="12.75">
      <c r="AD460" s="13"/>
      <c r="AE460" s="13"/>
      <c r="AG460" s="50"/>
      <c r="AH460" s="13"/>
      <c r="AI460" s="5"/>
    </row>
    <row r="461" spans="30:35" ht="12.75">
      <c r="AD461" s="13"/>
      <c r="AE461" s="13"/>
      <c r="AG461" s="50"/>
      <c r="AH461" s="13"/>
      <c r="AI461" s="5"/>
    </row>
    <row r="462" spans="30:35" ht="12.75">
      <c r="AD462" s="13"/>
      <c r="AE462" s="13"/>
      <c r="AG462" s="50"/>
      <c r="AH462" s="13"/>
      <c r="AI462" s="5"/>
    </row>
    <row r="463" spans="30:35" ht="12.75">
      <c r="AD463" s="13"/>
      <c r="AE463" s="13"/>
      <c r="AG463" s="50"/>
      <c r="AH463" s="13"/>
      <c r="AI463" s="5"/>
    </row>
    <row r="464" spans="30:35" ht="12.75">
      <c r="AD464" s="13"/>
      <c r="AE464" s="13"/>
      <c r="AG464" s="50"/>
      <c r="AH464" s="13"/>
      <c r="AI464" s="5"/>
    </row>
    <row r="465" spans="30:35" ht="12.75">
      <c r="AD465" s="13"/>
      <c r="AE465" s="13"/>
      <c r="AG465" s="50"/>
      <c r="AH465" s="13"/>
      <c r="AI465" s="5"/>
    </row>
    <row r="466" spans="30:35" ht="12.75">
      <c r="AD466" s="13"/>
      <c r="AE466" s="13"/>
      <c r="AG466" s="50"/>
      <c r="AH466" s="13"/>
      <c r="AI466" s="5"/>
    </row>
    <row r="467" spans="30:35" ht="12.75">
      <c r="AD467" s="13"/>
      <c r="AE467" s="13"/>
      <c r="AG467" s="50"/>
      <c r="AH467" s="13"/>
      <c r="AI467" s="5"/>
    </row>
    <row r="468" spans="30:35" ht="12.75">
      <c r="AD468" s="13"/>
      <c r="AE468" s="13"/>
      <c r="AG468" s="50"/>
      <c r="AH468" s="13"/>
      <c r="AI468" s="5"/>
    </row>
    <row r="469" spans="30:35" ht="12.75">
      <c r="AD469" s="13"/>
      <c r="AE469" s="13"/>
      <c r="AG469" s="50"/>
      <c r="AH469" s="13"/>
      <c r="AI469" s="5"/>
    </row>
    <row r="470" spans="30:35" ht="12.75">
      <c r="AD470" s="13"/>
      <c r="AE470" s="13"/>
      <c r="AG470" s="50"/>
      <c r="AH470" s="13"/>
      <c r="AI470" s="5"/>
    </row>
    <row r="471" spans="30:35" ht="12.75">
      <c r="AD471" s="13"/>
      <c r="AE471" s="13"/>
      <c r="AG471" s="50"/>
      <c r="AH471" s="13"/>
      <c r="AI471" s="5"/>
    </row>
    <row r="472" spans="30:35" ht="12.75">
      <c r="AD472" s="13"/>
      <c r="AE472" s="13"/>
      <c r="AG472" s="50"/>
      <c r="AH472" s="13"/>
      <c r="AI472" s="5"/>
    </row>
    <row r="473" spans="30:35" ht="12.75">
      <c r="AD473" s="13"/>
      <c r="AE473" s="13"/>
      <c r="AG473" s="50"/>
      <c r="AH473" s="13"/>
      <c r="AI473" s="5"/>
    </row>
    <row r="474" spans="30:35" ht="12.75">
      <c r="AD474" s="13"/>
      <c r="AE474" s="13"/>
      <c r="AG474" s="50"/>
      <c r="AH474" s="13"/>
      <c r="AI474" s="5"/>
    </row>
    <row r="475" spans="30:35" ht="12.75">
      <c r="AD475" s="13"/>
      <c r="AE475" s="13"/>
      <c r="AG475" s="50"/>
      <c r="AH475" s="13"/>
      <c r="AI475" s="5"/>
    </row>
    <row r="476" spans="30:35" ht="12.75">
      <c r="AD476" s="13"/>
      <c r="AE476" s="13"/>
      <c r="AG476" s="50"/>
      <c r="AH476" s="13"/>
      <c r="AI476" s="5"/>
    </row>
    <row r="477" spans="30:35" ht="12.75">
      <c r="AD477" s="13"/>
      <c r="AE477" s="13"/>
      <c r="AG477" s="50"/>
      <c r="AH477" s="13"/>
      <c r="AI477" s="5"/>
    </row>
    <row r="478" spans="30:35" ht="12.75">
      <c r="AD478" s="13"/>
      <c r="AE478" s="13"/>
      <c r="AG478" s="50"/>
      <c r="AH478" s="13"/>
      <c r="AI478" s="5"/>
    </row>
    <row r="479" spans="30:35" ht="12.75">
      <c r="AD479" s="13"/>
      <c r="AE479" s="13"/>
      <c r="AG479" s="50"/>
      <c r="AH479" s="13"/>
      <c r="AI479" s="5"/>
    </row>
    <row r="480" spans="30:35" ht="12.75">
      <c r="AD480" s="13"/>
      <c r="AE480" s="13"/>
      <c r="AG480" s="50"/>
      <c r="AH480" s="13"/>
      <c r="AI480" s="5"/>
    </row>
    <row r="481" spans="30:35" ht="12.75">
      <c r="AD481" s="13"/>
      <c r="AE481" s="13"/>
      <c r="AG481" s="50"/>
      <c r="AH481" s="13"/>
      <c r="AI481" s="5"/>
    </row>
    <row r="482" spans="30:35" ht="12.75">
      <c r="AD482" s="13"/>
      <c r="AE482" s="13"/>
      <c r="AG482" s="50"/>
      <c r="AH482" s="13"/>
      <c r="AI482" s="5"/>
    </row>
    <row r="483" spans="30:35" ht="12.75">
      <c r="AD483" s="13"/>
      <c r="AE483" s="13"/>
      <c r="AG483" s="50"/>
      <c r="AH483" s="13"/>
      <c r="AI483" s="5"/>
    </row>
    <row r="484" spans="30:35" ht="12.75">
      <c r="AD484" s="13"/>
      <c r="AE484" s="13"/>
      <c r="AG484" s="50"/>
      <c r="AH484" s="13"/>
      <c r="AI484" s="5"/>
    </row>
    <row r="485" spans="30:35" ht="12.75">
      <c r="AD485" s="13"/>
      <c r="AE485" s="13"/>
      <c r="AG485" s="50"/>
      <c r="AH485" s="13"/>
      <c r="AI485" s="5"/>
    </row>
    <row r="486" spans="30:35" ht="12.75">
      <c r="AD486" s="13"/>
      <c r="AE486" s="13"/>
      <c r="AG486" s="50"/>
      <c r="AH486" s="13"/>
      <c r="AI486" s="5"/>
    </row>
    <row r="487" spans="30:35" ht="12.75">
      <c r="AD487" s="13"/>
      <c r="AE487" s="13"/>
      <c r="AG487" s="50"/>
      <c r="AH487" s="13"/>
      <c r="AI487" s="5"/>
    </row>
    <row r="488" spans="30:35" ht="12.75">
      <c r="AD488" s="13"/>
      <c r="AE488" s="13"/>
      <c r="AG488" s="50"/>
      <c r="AH488" s="13"/>
      <c r="AI488" s="5"/>
    </row>
    <row r="489" spans="30:35" ht="12.75">
      <c r="AD489" s="13"/>
      <c r="AE489" s="13"/>
      <c r="AG489" s="50"/>
      <c r="AH489" s="13"/>
      <c r="AI489" s="5"/>
    </row>
    <row r="490" spans="30:35" ht="12.75">
      <c r="AD490" s="13"/>
      <c r="AE490" s="13"/>
      <c r="AG490" s="50"/>
      <c r="AH490" s="13"/>
      <c r="AI490" s="5"/>
    </row>
    <row r="491" spans="30:35" ht="12.75">
      <c r="AD491" s="13"/>
      <c r="AE491" s="13"/>
      <c r="AG491" s="50"/>
      <c r="AH491" s="13"/>
      <c r="AI491" s="5"/>
    </row>
    <row r="492" spans="30:35" ht="12.75">
      <c r="AD492" s="13"/>
      <c r="AE492" s="13"/>
      <c r="AG492" s="50"/>
      <c r="AH492" s="13"/>
      <c r="AI492" s="5"/>
    </row>
    <row r="493" spans="30:35" ht="12.75">
      <c r="AD493" s="13"/>
      <c r="AE493" s="13"/>
      <c r="AG493" s="50"/>
      <c r="AH493" s="13"/>
      <c r="AI493" s="5"/>
    </row>
    <row r="494" spans="30:35" ht="12.75">
      <c r="AD494" s="13"/>
      <c r="AE494" s="13"/>
      <c r="AG494" s="50"/>
      <c r="AH494" s="13"/>
      <c r="AI494" s="5"/>
    </row>
    <row r="495" spans="30:35" ht="12.75">
      <c r="AD495" s="13"/>
      <c r="AE495" s="13"/>
      <c r="AG495" s="50"/>
      <c r="AH495" s="13"/>
      <c r="AI495" s="5"/>
    </row>
    <row r="496" spans="30:35" ht="12.75">
      <c r="AD496" s="13"/>
      <c r="AE496" s="13"/>
      <c r="AG496" s="50"/>
      <c r="AH496" s="13"/>
      <c r="AI496" s="5"/>
    </row>
    <row r="497" spans="30:35" ht="12.75">
      <c r="AD497" s="13"/>
      <c r="AE497" s="13"/>
      <c r="AG497" s="50"/>
      <c r="AH497" s="13"/>
      <c r="AI497" s="5"/>
    </row>
    <row r="498" spans="30:35" ht="12.75">
      <c r="AD498" s="13"/>
      <c r="AE498" s="13"/>
      <c r="AG498" s="50"/>
      <c r="AH498" s="13"/>
      <c r="AI498" s="5"/>
    </row>
    <row r="499" spans="30:35" ht="12.75">
      <c r="AD499" s="13"/>
      <c r="AE499" s="13"/>
      <c r="AG499" s="50"/>
      <c r="AH499" s="13"/>
      <c r="AI499" s="5"/>
    </row>
    <row r="500" spans="30:35" ht="12.75">
      <c r="AD500" s="13"/>
      <c r="AE500" s="13"/>
      <c r="AG500" s="50"/>
      <c r="AH500" s="13"/>
      <c r="AI500" s="5"/>
    </row>
    <row r="501" spans="30:35" ht="12.75">
      <c r="AD501" s="13"/>
      <c r="AE501" s="13"/>
      <c r="AG501" s="50"/>
      <c r="AH501" s="13"/>
      <c r="AI501" s="5"/>
    </row>
    <row r="502" spans="30:35" ht="12.75">
      <c r="AD502" s="13"/>
      <c r="AE502" s="13"/>
      <c r="AG502" s="50"/>
      <c r="AH502" s="13"/>
      <c r="AI502" s="5"/>
    </row>
    <row r="503" spans="30:35" ht="12.75">
      <c r="AD503" s="13"/>
      <c r="AE503" s="13"/>
      <c r="AG503" s="50"/>
      <c r="AH503" s="13"/>
      <c r="AI503" s="5"/>
    </row>
    <row r="504" spans="30:35" ht="12.75">
      <c r="AD504" s="13"/>
      <c r="AE504" s="13"/>
      <c r="AG504" s="50"/>
      <c r="AH504" s="13"/>
      <c r="AI504" s="5"/>
    </row>
    <row r="505" spans="30:35" ht="12.75">
      <c r="AD505" s="13"/>
      <c r="AE505" s="13"/>
      <c r="AG505" s="50"/>
      <c r="AH505" s="13"/>
      <c r="AI505" s="5"/>
    </row>
    <row r="506" spans="30:35" ht="12.75">
      <c r="AD506" s="13"/>
      <c r="AE506" s="13"/>
      <c r="AG506" s="50"/>
      <c r="AH506" s="13"/>
      <c r="AI506" s="5"/>
    </row>
    <row r="507" spans="30:35" ht="12.75">
      <c r="AD507" s="13"/>
      <c r="AE507" s="13"/>
      <c r="AG507" s="50"/>
      <c r="AH507" s="13"/>
      <c r="AI507" s="5"/>
    </row>
    <row r="508" spans="30:35" ht="12.75">
      <c r="AD508" s="13"/>
      <c r="AE508" s="13"/>
      <c r="AG508" s="50"/>
      <c r="AH508" s="13"/>
      <c r="AI508" s="5"/>
    </row>
    <row r="509" spans="30:35" ht="12.75">
      <c r="AD509" s="13"/>
      <c r="AE509" s="13"/>
      <c r="AG509" s="50"/>
      <c r="AH509" s="13"/>
      <c r="AI509" s="5"/>
    </row>
    <row r="510" spans="30:35" ht="12.75">
      <c r="AD510" s="13"/>
      <c r="AE510" s="13"/>
      <c r="AG510" s="50"/>
      <c r="AH510" s="13"/>
      <c r="AI510" s="5"/>
    </row>
    <row r="511" spans="30:35" ht="12.75">
      <c r="AD511" s="13"/>
      <c r="AE511" s="13"/>
      <c r="AG511" s="50"/>
      <c r="AH511" s="13"/>
      <c r="AI511" s="5"/>
    </row>
    <row r="512" spans="30:35" ht="12.75">
      <c r="AD512" s="13"/>
      <c r="AE512" s="13"/>
      <c r="AG512" s="50"/>
      <c r="AH512" s="13"/>
      <c r="AI512" s="5"/>
    </row>
    <row r="513" spans="30:35" ht="12.75">
      <c r="AD513" s="13"/>
      <c r="AE513" s="13"/>
      <c r="AG513" s="50"/>
      <c r="AH513" s="13"/>
      <c r="AI513" s="5"/>
    </row>
    <row r="514" spans="30:35" ht="12.75">
      <c r="AD514" s="13"/>
      <c r="AE514" s="13"/>
      <c r="AG514" s="50"/>
      <c r="AH514" s="13"/>
      <c r="AI514" s="5"/>
    </row>
    <row r="515" spans="30:35" ht="12.75">
      <c r="AD515" s="13"/>
      <c r="AE515" s="13"/>
      <c r="AG515" s="50"/>
      <c r="AH515" s="13"/>
      <c r="AI515" s="5"/>
    </row>
    <row r="516" spans="30:35" ht="12.75">
      <c r="AD516" s="13"/>
      <c r="AE516" s="13"/>
      <c r="AG516" s="50"/>
      <c r="AH516" s="13"/>
      <c r="AI516" s="5"/>
    </row>
    <row r="517" spans="30:35" ht="12.75">
      <c r="AD517" s="13"/>
      <c r="AE517" s="13"/>
      <c r="AG517" s="50"/>
      <c r="AH517" s="13"/>
      <c r="AI517" s="5"/>
    </row>
    <row r="518" spans="30:35" ht="12.75">
      <c r="AD518" s="13"/>
      <c r="AE518" s="13"/>
      <c r="AG518" s="50"/>
      <c r="AH518" s="13"/>
      <c r="AI518" s="5"/>
    </row>
    <row r="519" spans="30:35" ht="12.75">
      <c r="AD519" s="13"/>
      <c r="AE519" s="13"/>
      <c r="AG519" s="50"/>
      <c r="AH519" s="13"/>
      <c r="AI519" s="5"/>
    </row>
    <row r="520" spans="30:35" ht="12.75">
      <c r="AD520" s="13"/>
      <c r="AE520" s="13"/>
      <c r="AG520" s="50"/>
      <c r="AH520" s="13"/>
      <c r="AI520" s="5"/>
    </row>
    <row r="521" spans="30:35" ht="12.75">
      <c r="AD521" s="13"/>
      <c r="AE521" s="13"/>
      <c r="AG521" s="50"/>
      <c r="AH521" s="13"/>
      <c r="AI521" s="5"/>
    </row>
    <row r="522" spans="30:35" ht="12.75">
      <c r="AD522" s="13"/>
      <c r="AE522" s="13"/>
      <c r="AG522" s="50"/>
      <c r="AH522" s="13"/>
      <c r="AI522" s="5"/>
    </row>
    <row r="523" spans="30:35" ht="12.75">
      <c r="AD523" s="13"/>
      <c r="AE523" s="13"/>
      <c r="AG523" s="50"/>
      <c r="AH523" s="13"/>
      <c r="AI523" s="5"/>
    </row>
    <row r="524" spans="30:35" ht="12.75">
      <c r="AD524" s="13"/>
      <c r="AE524" s="13"/>
      <c r="AG524" s="50"/>
      <c r="AH524" s="13"/>
      <c r="AI524" s="5"/>
    </row>
    <row r="525" spans="30:35" ht="12.75">
      <c r="AD525" s="13"/>
      <c r="AE525" s="13"/>
      <c r="AG525" s="50"/>
      <c r="AH525" s="13"/>
      <c r="AI525" s="5"/>
    </row>
    <row r="526" spans="30:35" ht="12.75">
      <c r="AD526" s="13"/>
      <c r="AE526" s="13"/>
      <c r="AG526" s="50"/>
      <c r="AH526" s="13"/>
      <c r="AI526" s="5"/>
    </row>
    <row r="527" spans="30:35" ht="12.75">
      <c r="AD527" s="13"/>
      <c r="AE527" s="13"/>
      <c r="AG527" s="50"/>
      <c r="AH527" s="13"/>
      <c r="AI527" s="5"/>
    </row>
    <row r="528" spans="30:35" ht="12.75">
      <c r="AD528" s="13"/>
      <c r="AE528" s="13"/>
      <c r="AG528" s="50"/>
      <c r="AH528" s="13"/>
      <c r="AI528" s="5"/>
    </row>
    <row r="529" spans="30:35" ht="12.75">
      <c r="AD529" s="13"/>
      <c r="AE529" s="13"/>
      <c r="AG529" s="50"/>
      <c r="AH529" s="13"/>
      <c r="AI529" s="5"/>
    </row>
    <row r="530" spans="30:35" ht="12.75">
      <c r="AD530" s="13"/>
      <c r="AE530" s="13"/>
      <c r="AG530" s="50"/>
      <c r="AH530" s="13"/>
      <c r="AI530" s="5"/>
    </row>
    <row r="531" spans="30:35" ht="12.75">
      <c r="AD531" s="13"/>
      <c r="AE531" s="13"/>
      <c r="AG531" s="50"/>
      <c r="AH531" s="13"/>
      <c r="AI531" s="5"/>
    </row>
    <row r="532" spans="30:35" ht="12.75">
      <c r="AD532" s="13"/>
      <c r="AE532" s="13"/>
      <c r="AG532" s="50"/>
      <c r="AH532" s="13"/>
      <c r="AI532" s="5"/>
    </row>
    <row r="533" spans="30:35" ht="12.75">
      <c r="AD533" s="13"/>
      <c r="AE533" s="13"/>
      <c r="AG533" s="50"/>
      <c r="AH533" s="13"/>
      <c r="AI533" s="5"/>
    </row>
    <row r="534" spans="30:35" ht="12.75">
      <c r="AD534" s="13"/>
      <c r="AE534" s="13"/>
      <c r="AG534" s="50"/>
      <c r="AH534" s="13"/>
      <c r="AI534" s="5"/>
    </row>
    <row r="535" spans="30:35" ht="12.75">
      <c r="AD535" s="13"/>
      <c r="AE535" s="13"/>
      <c r="AG535" s="50"/>
      <c r="AH535" s="13"/>
      <c r="AI535" s="5"/>
    </row>
    <row r="536" spans="30:35" ht="12.75">
      <c r="AD536" s="13"/>
      <c r="AE536" s="13"/>
      <c r="AG536" s="50"/>
      <c r="AH536" s="13"/>
      <c r="AI536" s="5"/>
    </row>
    <row r="537" spans="30:35" ht="12.75">
      <c r="AD537" s="13"/>
      <c r="AE537" s="13"/>
      <c r="AG537" s="50"/>
      <c r="AH537" s="13"/>
      <c r="AI537" s="5"/>
    </row>
    <row r="538" spans="30:35" ht="12.75">
      <c r="AD538" s="13"/>
      <c r="AE538" s="13"/>
      <c r="AG538" s="50"/>
      <c r="AH538" s="13"/>
      <c r="AI538" s="5"/>
    </row>
    <row r="539" spans="30:35" ht="12.75">
      <c r="AD539" s="13"/>
      <c r="AE539" s="13"/>
      <c r="AG539" s="50"/>
      <c r="AH539" s="13"/>
      <c r="AI539" s="5"/>
    </row>
    <row r="540" spans="30:35" ht="12.75">
      <c r="AD540" s="13"/>
      <c r="AE540" s="13"/>
      <c r="AG540" s="50"/>
      <c r="AH540" s="13"/>
      <c r="AI540" s="5"/>
    </row>
    <row r="541" spans="30:35" ht="12.75">
      <c r="AD541" s="13"/>
      <c r="AE541" s="13"/>
      <c r="AG541" s="50"/>
      <c r="AH541" s="13"/>
      <c r="AI541" s="5"/>
    </row>
    <row r="542" spans="30:35" ht="12.75">
      <c r="AD542" s="13"/>
      <c r="AE542" s="13"/>
      <c r="AG542" s="50"/>
      <c r="AH542" s="13"/>
      <c r="AI542" s="5"/>
    </row>
    <row r="543" spans="30:35" ht="12.75">
      <c r="AD543" s="13"/>
      <c r="AE543" s="13"/>
      <c r="AG543" s="50"/>
      <c r="AH543" s="13"/>
      <c r="AI543" s="5"/>
    </row>
    <row r="544" spans="30:35" ht="12.75">
      <c r="AD544" s="13"/>
      <c r="AE544" s="13"/>
      <c r="AG544" s="50"/>
      <c r="AH544" s="13"/>
      <c r="AI544" s="5"/>
    </row>
    <row r="545" spans="30:35" ht="12.75">
      <c r="AD545" s="13"/>
      <c r="AE545" s="13"/>
      <c r="AG545" s="50"/>
      <c r="AH545" s="13"/>
      <c r="AI545" s="5"/>
    </row>
    <row r="546" spans="30:35" ht="12.75">
      <c r="AD546" s="13"/>
      <c r="AE546" s="13"/>
      <c r="AG546" s="50"/>
      <c r="AH546" s="13"/>
      <c r="AI546" s="5"/>
    </row>
    <row r="547" spans="30:35" ht="12.75">
      <c r="AD547" s="13"/>
      <c r="AE547" s="13"/>
      <c r="AG547" s="50"/>
      <c r="AH547" s="13"/>
      <c r="AI547" s="5"/>
    </row>
    <row r="548" spans="30:35" ht="12.75">
      <c r="AD548" s="13"/>
      <c r="AE548" s="13"/>
      <c r="AG548" s="50"/>
      <c r="AH548" s="13"/>
      <c r="AI548" s="5"/>
    </row>
    <row r="549" spans="30:35" ht="12.75">
      <c r="AD549" s="13"/>
      <c r="AE549" s="13"/>
      <c r="AG549" s="50"/>
      <c r="AH549" s="13"/>
      <c r="AI549" s="5"/>
    </row>
    <row r="550" spans="30:35" ht="12.75">
      <c r="AD550" s="13"/>
      <c r="AE550" s="13"/>
      <c r="AG550" s="50"/>
      <c r="AH550" s="13"/>
      <c r="AI550" s="5"/>
    </row>
    <row r="551" spans="30:35" ht="12.75">
      <c r="AD551" s="13"/>
      <c r="AE551" s="13"/>
      <c r="AG551" s="50"/>
      <c r="AH551" s="13"/>
      <c r="AI551" s="5"/>
    </row>
    <row r="552" spans="30:35" ht="12.75">
      <c r="AD552" s="13"/>
      <c r="AE552" s="13"/>
      <c r="AG552" s="50"/>
      <c r="AH552" s="13"/>
      <c r="AI552" s="5"/>
    </row>
    <row r="553" spans="30:35" ht="12.75">
      <c r="AD553" s="13"/>
      <c r="AE553" s="13"/>
      <c r="AG553" s="50"/>
      <c r="AH553" s="13"/>
      <c r="AI553" s="5"/>
    </row>
    <row r="554" spans="30:35" ht="12.75">
      <c r="AD554" s="13"/>
      <c r="AE554" s="13"/>
      <c r="AG554" s="50"/>
      <c r="AH554" s="13"/>
      <c r="AI554" s="5"/>
    </row>
    <row r="555" spans="30:35" ht="12.75">
      <c r="AD555" s="13"/>
      <c r="AE555" s="13"/>
      <c r="AG555" s="50"/>
      <c r="AH555" s="13"/>
      <c r="AI555" s="5"/>
    </row>
    <row r="556" spans="30:35" ht="12.75">
      <c r="AD556" s="13"/>
      <c r="AE556" s="13"/>
      <c r="AG556" s="50"/>
      <c r="AH556" s="13"/>
      <c r="AI556" s="5"/>
    </row>
    <row r="557" spans="30:35" ht="12.75">
      <c r="AD557" s="13"/>
      <c r="AE557" s="13"/>
      <c r="AG557" s="50"/>
      <c r="AH557" s="13"/>
      <c r="AI557" s="5"/>
    </row>
    <row r="558" spans="30:35" ht="12.75">
      <c r="AD558" s="13"/>
      <c r="AE558" s="13"/>
      <c r="AG558" s="50"/>
      <c r="AH558" s="13"/>
      <c r="AI558" s="5"/>
    </row>
    <row r="559" spans="30:35" ht="12.75">
      <c r="AD559" s="13"/>
      <c r="AE559" s="13"/>
      <c r="AG559" s="50"/>
      <c r="AH559" s="13"/>
      <c r="AI559" s="5"/>
    </row>
    <row r="560" spans="30:35" ht="12.75">
      <c r="AD560" s="13"/>
      <c r="AE560" s="13"/>
      <c r="AG560" s="50"/>
      <c r="AH560" s="13"/>
      <c r="AI560" s="5"/>
    </row>
    <row r="561" spans="30:35" ht="12.75">
      <c r="AD561" s="13"/>
      <c r="AE561" s="13"/>
      <c r="AG561" s="50"/>
      <c r="AH561" s="13"/>
      <c r="AI561" s="5"/>
    </row>
    <row r="562" spans="30:35" ht="12.75">
      <c r="AD562" s="13"/>
      <c r="AE562" s="13"/>
      <c r="AG562" s="50"/>
      <c r="AH562" s="13"/>
      <c r="AI562" s="5"/>
    </row>
    <row r="563" spans="30:35" ht="12.75">
      <c r="AD563" s="13"/>
      <c r="AE563" s="13"/>
      <c r="AG563" s="50"/>
      <c r="AH563" s="13"/>
      <c r="AI563" s="5"/>
    </row>
    <row r="564" spans="30:35" ht="12.75">
      <c r="AD564" s="13"/>
      <c r="AE564" s="13"/>
      <c r="AG564" s="50"/>
      <c r="AH564" s="13"/>
      <c r="AI564" s="5"/>
    </row>
    <row r="565" spans="30:35" ht="12.75">
      <c r="AD565" s="13"/>
      <c r="AE565" s="13"/>
      <c r="AG565" s="50"/>
      <c r="AH565" s="13"/>
      <c r="AI565" s="5"/>
    </row>
    <row r="566" spans="30:35" ht="12.75">
      <c r="AD566" s="13"/>
      <c r="AE566" s="13"/>
      <c r="AG566" s="50"/>
      <c r="AH566" s="13"/>
      <c r="AI566" s="5"/>
    </row>
    <row r="567" spans="30:35" ht="12.75">
      <c r="AD567" s="13"/>
      <c r="AE567" s="13"/>
      <c r="AG567" s="50"/>
      <c r="AH567" s="13"/>
      <c r="AI567" s="5"/>
    </row>
    <row r="568" spans="30:35" ht="12.75">
      <c r="AD568" s="13"/>
      <c r="AE568" s="13"/>
      <c r="AG568" s="50"/>
      <c r="AH568" s="13"/>
      <c r="AI568" s="5"/>
    </row>
    <row r="569" spans="30:35" ht="12.75">
      <c r="AD569" s="13"/>
      <c r="AE569" s="13"/>
      <c r="AG569" s="50"/>
      <c r="AH569" s="13"/>
      <c r="AI569" s="5"/>
    </row>
    <row r="570" spans="30:35" ht="12.75">
      <c r="AD570" s="13"/>
      <c r="AE570" s="13"/>
      <c r="AG570" s="50"/>
      <c r="AH570" s="13"/>
      <c r="AI570" s="5"/>
    </row>
    <row r="571" spans="30:35" ht="12.75">
      <c r="AD571" s="13"/>
      <c r="AE571" s="13"/>
      <c r="AG571" s="50"/>
      <c r="AH571" s="13"/>
      <c r="AI571" s="5"/>
    </row>
    <row r="572" spans="30:35" ht="12.75">
      <c r="AD572" s="13"/>
      <c r="AE572" s="13"/>
      <c r="AG572" s="50"/>
      <c r="AH572" s="13"/>
      <c r="AI572" s="5"/>
    </row>
    <row r="573" spans="30:35" ht="12.75">
      <c r="AD573" s="13"/>
      <c r="AE573" s="13"/>
      <c r="AG573" s="50"/>
      <c r="AH573" s="13"/>
      <c r="AI573" s="5"/>
    </row>
    <row r="574" spans="30:35" ht="12.75">
      <c r="AD574" s="13"/>
      <c r="AE574" s="13"/>
      <c r="AG574" s="50"/>
      <c r="AH574" s="13"/>
      <c r="AI574" s="5"/>
    </row>
    <row r="575" spans="30:35" ht="12.75">
      <c r="AD575" s="13"/>
      <c r="AE575" s="13"/>
      <c r="AG575" s="50"/>
      <c r="AH575" s="13"/>
      <c r="AI575" s="5"/>
    </row>
    <row r="576" spans="30:35" ht="12.75">
      <c r="AD576" s="13"/>
      <c r="AE576" s="13"/>
      <c r="AG576" s="50"/>
      <c r="AH576" s="13"/>
      <c r="AI576" s="5"/>
    </row>
    <row r="577" spans="30:35" ht="12.75">
      <c r="AD577" s="13"/>
      <c r="AE577" s="13"/>
      <c r="AG577" s="50"/>
      <c r="AH577" s="13"/>
      <c r="AI577" s="5"/>
    </row>
    <row r="578" spans="30:35" ht="12.75">
      <c r="AD578" s="13"/>
      <c r="AE578" s="13"/>
      <c r="AG578" s="50"/>
      <c r="AH578" s="13"/>
      <c r="AI578" s="5"/>
    </row>
    <row r="579" spans="30:35" ht="12.75">
      <c r="AD579" s="13"/>
      <c r="AE579" s="13"/>
      <c r="AG579" s="50"/>
      <c r="AH579" s="13"/>
      <c r="AI579" s="5"/>
    </row>
    <row r="580" spans="30:35" ht="12.75">
      <c r="AD580" s="13"/>
      <c r="AE580" s="13"/>
      <c r="AG580" s="50"/>
      <c r="AH580" s="13"/>
      <c r="AI580" s="5"/>
    </row>
    <row r="581" spans="30:35" ht="12.75">
      <c r="AD581" s="13"/>
      <c r="AE581" s="13"/>
      <c r="AG581" s="50"/>
      <c r="AH581" s="13"/>
      <c r="AI581" s="5"/>
    </row>
    <row r="582" spans="30:35" ht="12.75">
      <c r="AD582" s="13"/>
      <c r="AE582" s="13"/>
      <c r="AG582" s="50"/>
      <c r="AH582" s="13"/>
      <c r="AI582" s="5"/>
    </row>
    <row r="583" spans="30:35" ht="12.75">
      <c r="AD583" s="13"/>
      <c r="AE583" s="13"/>
      <c r="AG583" s="50"/>
      <c r="AH583" s="13"/>
      <c r="AI583" s="5"/>
    </row>
    <row r="584" spans="30:35" ht="12.75">
      <c r="AD584" s="13"/>
      <c r="AE584" s="13"/>
      <c r="AG584" s="50"/>
      <c r="AH584" s="13"/>
      <c r="AI584" s="5"/>
    </row>
    <row r="585" spans="30:35" ht="12.75">
      <c r="AD585" s="13"/>
      <c r="AE585" s="13"/>
      <c r="AG585" s="50"/>
      <c r="AH585" s="13"/>
      <c r="AI585" s="5"/>
    </row>
    <row r="586" spans="30:35" ht="12.75">
      <c r="AD586" s="13"/>
      <c r="AE586" s="13"/>
      <c r="AG586" s="50"/>
      <c r="AH586" s="13"/>
      <c r="AI586" s="5"/>
    </row>
    <row r="587" spans="30:35" ht="12.75">
      <c r="AD587" s="13"/>
      <c r="AE587" s="13"/>
      <c r="AG587" s="50"/>
      <c r="AH587" s="13"/>
      <c r="AI587" s="5"/>
    </row>
    <row r="588" spans="30:35" ht="12.75">
      <c r="AD588" s="13"/>
      <c r="AE588" s="13"/>
      <c r="AG588" s="50"/>
      <c r="AH588" s="13"/>
      <c r="AI588" s="5"/>
    </row>
    <row r="589" spans="30:35" ht="12.75">
      <c r="AD589" s="13"/>
      <c r="AE589" s="13"/>
      <c r="AG589" s="50"/>
      <c r="AH589" s="13"/>
      <c r="AI589" s="5"/>
    </row>
    <row r="590" spans="30:35" ht="12.75">
      <c r="AD590" s="13"/>
      <c r="AE590" s="13"/>
      <c r="AG590" s="50"/>
      <c r="AH590" s="13"/>
      <c r="AI590" s="5"/>
    </row>
    <row r="591" spans="30:35" ht="12.75">
      <c r="AD591" s="13"/>
      <c r="AE591" s="13"/>
      <c r="AG591" s="50"/>
      <c r="AH591" s="13"/>
      <c r="AI591" s="5"/>
    </row>
    <row r="592" spans="30:35" ht="12.75">
      <c r="AD592" s="13"/>
      <c r="AE592" s="13"/>
      <c r="AG592" s="50"/>
      <c r="AH592" s="13"/>
      <c r="AI592" s="5"/>
    </row>
    <row r="593" spans="30:35" ht="12.75">
      <c r="AD593" s="13"/>
      <c r="AE593" s="13"/>
      <c r="AG593" s="50"/>
      <c r="AH593" s="13"/>
      <c r="AI593" s="5"/>
    </row>
    <row r="594" spans="30:35" ht="12.75">
      <c r="AD594" s="13"/>
      <c r="AE594" s="13"/>
      <c r="AG594" s="50"/>
      <c r="AH594" s="13"/>
      <c r="AI594" s="5"/>
    </row>
    <row r="595" spans="30:35" ht="12.75">
      <c r="AD595" s="13"/>
      <c r="AE595" s="13"/>
      <c r="AG595" s="50"/>
      <c r="AH595" s="13"/>
      <c r="AI595" s="5"/>
    </row>
    <row r="596" spans="30:35" ht="12.75">
      <c r="AD596" s="13"/>
      <c r="AE596" s="13"/>
      <c r="AG596" s="50"/>
      <c r="AH596" s="13"/>
      <c r="AI596" s="5"/>
    </row>
    <row r="597" spans="30:35" ht="12.75">
      <c r="AD597" s="13"/>
      <c r="AE597" s="13"/>
      <c r="AG597" s="50"/>
      <c r="AH597" s="13"/>
      <c r="AI597" s="5"/>
    </row>
    <row r="598" spans="30:35" ht="12.75">
      <c r="AD598" s="13"/>
      <c r="AE598" s="13"/>
      <c r="AG598" s="50"/>
      <c r="AH598" s="13"/>
      <c r="AI598" s="5"/>
    </row>
    <row r="599" spans="30:35" ht="12.75">
      <c r="AD599" s="13"/>
      <c r="AE599" s="13"/>
      <c r="AG599" s="50"/>
      <c r="AH599" s="13"/>
      <c r="AI599" s="5"/>
    </row>
    <row r="600" spans="30:35" ht="12.75">
      <c r="AD600" s="13"/>
      <c r="AE600" s="13"/>
      <c r="AG600" s="50"/>
      <c r="AH600" s="13"/>
      <c r="AI600" s="5"/>
    </row>
    <row r="601" spans="30:35" ht="12.75">
      <c r="AD601" s="13"/>
      <c r="AE601" s="13"/>
      <c r="AG601" s="50"/>
      <c r="AH601" s="13"/>
      <c r="AI601" s="5"/>
    </row>
    <row r="602" spans="30:35" ht="12.75">
      <c r="AD602" s="13"/>
      <c r="AE602" s="13"/>
      <c r="AG602" s="50"/>
      <c r="AH602" s="13"/>
      <c r="AI602" s="5"/>
    </row>
    <row r="603" spans="30:35" ht="12.75">
      <c r="AD603" s="13"/>
      <c r="AE603" s="13"/>
      <c r="AG603" s="50"/>
      <c r="AH603" s="13"/>
      <c r="AI603" s="5"/>
    </row>
    <row r="604" spans="30:35" ht="12.75">
      <c r="AD604" s="13"/>
      <c r="AE604" s="13"/>
      <c r="AG604" s="50"/>
      <c r="AH604" s="13"/>
      <c r="AI604" s="5"/>
    </row>
    <row r="605" spans="30:35" ht="12.75">
      <c r="AD605" s="13"/>
      <c r="AE605" s="13"/>
      <c r="AG605" s="50"/>
      <c r="AH605" s="13"/>
      <c r="AI605" s="5"/>
    </row>
    <row r="606" spans="30:35" ht="12.75">
      <c r="AD606" s="13"/>
      <c r="AE606" s="13"/>
      <c r="AG606" s="50"/>
      <c r="AH606" s="13"/>
      <c r="AI606" s="5"/>
    </row>
    <row r="607" spans="30:35" ht="12.75">
      <c r="AD607" s="13"/>
      <c r="AE607" s="13"/>
      <c r="AG607" s="50"/>
      <c r="AH607" s="13"/>
      <c r="AI607" s="5"/>
    </row>
    <row r="608" spans="30:35" ht="12.75">
      <c r="AD608" s="13"/>
      <c r="AE608" s="13"/>
      <c r="AG608" s="50"/>
      <c r="AH608" s="13"/>
      <c r="AI608" s="5"/>
    </row>
    <row r="609" spans="30:35" ht="12.75">
      <c r="AD609" s="13"/>
      <c r="AE609" s="13"/>
      <c r="AG609" s="50"/>
      <c r="AH609" s="13"/>
      <c r="AI609" s="5"/>
    </row>
    <row r="610" spans="30:35" ht="12.75">
      <c r="AD610" s="13"/>
      <c r="AE610" s="13"/>
      <c r="AG610" s="50"/>
      <c r="AH610" s="13"/>
      <c r="AI610" s="5"/>
    </row>
    <row r="611" spans="30:35" ht="12.75">
      <c r="AD611" s="13"/>
      <c r="AE611" s="13"/>
      <c r="AG611" s="50"/>
      <c r="AH611" s="13"/>
      <c r="AI611" s="5"/>
    </row>
    <row r="612" spans="30:35" ht="12.75">
      <c r="AD612" s="13"/>
      <c r="AE612" s="13"/>
      <c r="AG612" s="50"/>
      <c r="AH612" s="13"/>
      <c r="AI612" s="5"/>
    </row>
    <row r="613" spans="30:35" ht="12.75">
      <c r="AD613" s="13"/>
      <c r="AE613" s="13"/>
      <c r="AG613" s="50"/>
      <c r="AH613" s="13"/>
      <c r="AI613" s="5"/>
    </row>
    <row r="614" spans="30:35" ht="12.75">
      <c r="AD614" s="13"/>
      <c r="AE614" s="13"/>
      <c r="AG614" s="50"/>
      <c r="AH614" s="13"/>
      <c r="AI614" s="5"/>
    </row>
    <row r="615" spans="30:35" ht="12.75">
      <c r="AD615" s="13"/>
      <c r="AE615" s="13"/>
      <c r="AG615" s="50"/>
      <c r="AH615" s="13"/>
      <c r="AI615" s="5"/>
    </row>
    <row r="616" spans="30:35" ht="12.75">
      <c r="AD616" s="13"/>
      <c r="AE616" s="13"/>
      <c r="AG616" s="50"/>
      <c r="AH616" s="13"/>
      <c r="AI616" s="5"/>
    </row>
    <row r="617" spans="30:35" ht="12.75">
      <c r="AD617" s="13"/>
      <c r="AE617" s="13"/>
      <c r="AG617" s="50"/>
      <c r="AH617" s="13"/>
      <c r="AI617" s="5"/>
    </row>
    <row r="618" spans="30:35" ht="12.75">
      <c r="AD618" s="13"/>
      <c r="AE618" s="13"/>
      <c r="AG618" s="50"/>
      <c r="AH618" s="13"/>
      <c r="AI618" s="5"/>
    </row>
    <row r="619" spans="30:35" ht="12.75">
      <c r="AD619" s="13"/>
      <c r="AE619" s="13"/>
      <c r="AG619" s="50"/>
      <c r="AH619" s="13"/>
      <c r="AI619" s="5"/>
    </row>
    <row r="620" spans="30:35" ht="12.75">
      <c r="AD620" s="13"/>
      <c r="AE620" s="13"/>
      <c r="AG620" s="50"/>
      <c r="AH620" s="13"/>
      <c r="AI620" s="5"/>
    </row>
    <row r="621" spans="30:35" ht="12.75">
      <c r="AD621" s="13"/>
      <c r="AE621" s="13"/>
      <c r="AG621" s="50"/>
      <c r="AH621" s="13"/>
      <c r="AI621" s="5"/>
    </row>
    <row r="622" spans="30:35" ht="12.75">
      <c r="AD622" s="13"/>
      <c r="AE622" s="13"/>
      <c r="AG622" s="50"/>
      <c r="AH622" s="13"/>
      <c r="AI622" s="5"/>
    </row>
    <row r="623" spans="30:35" ht="12.75">
      <c r="AD623" s="13"/>
      <c r="AE623" s="13"/>
      <c r="AG623" s="50"/>
      <c r="AH623" s="13"/>
      <c r="AI623" s="5"/>
    </row>
    <row r="624" spans="30:35" ht="12.75">
      <c r="AD624" s="13"/>
      <c r="AE624" s="13"/>
      <c r="AG624" s="50"/>
      <c r="AH624" s="13"/>
      <c r="AI624" s="5"/>
    </row>
    <row r="625" spans="30:35" ht="12.75">
      <c r="AD625" s="13"/>
      <c r="AE625" s="13"/>
      <c r="AG625" s="50"/>
      <c r="AH625" s="13"/>
      <c r="AI625" s="5"/>
    </row>
    <row r="626" spans="30:35" ht="12.75">
      <c r="AD626" s="13"/>
      <c r="AE626" s="13"/>
      <c r="AG626" s="50"/>
      <c r="AH626" s="13"/>
      <c r="AI626" s="5"/>
    </row>
    <row r="627" spans="30:35" ht="12.75">
      <c r="AD627" s="13"/>
      <c r="AE627" s="13"/>
      <c r="AG627" s="50"/>
      <c r="AH627" s="13"/>
      <c r="AI627" s="5"/>
    </row>
    <row r="628" spans="30:35" ht="12.75">
      <c r="AD628" s="13"/>
      <c r="AE628" s="13"/>
      <c r="AG628" s="50"/>
      <c r="AH628" s="13"/>
      <c r="AI628" s="5"/>
    </row>
    <row r="629" spans="30:35" ht="12.75">
      <c r="AD629" s="13"/>
      <c r="AE629" s="13"/>
      <c r="AG629" s="50"/>
      <c r="AH629" s="13"/>
      <c r="AI629" s="5"/>
    </row>
    <row r="630" spans="30:35" ht="12.75">
      <c r="AD630" s="13"/>
      <c r="AE630" s="13"/>
      <c r="AG630" s="50"/>
      <c r="AH630" s="13"/>
      <c r="AI630" s="5"/>
    </row>
    <row r="631" spans="30:35" ht="12.75">
      <c r="AD631" s="13"/>
      <c r="AE631" s="13"/>
      <c r="AG631" s="50"/>
      <c r="AH631" s="13"/>
      <c r="AI631" s="5"/>
    </row>
    <row r="632" spans="30:35" ht="12.75">
      <c r="AD632" s="13"/>
      <c r="AE632" s="13"/>
      <c r="AG632" s="50"/>
      <c r="AH632" s="13"/>
      <c r="AI632" s="5"/>
    </row>
    <row r="633" spans="30:35" ht="12.75">
      <c r="AD633" s="13"/>
      <c r="AE633" s="13"/>
      <c r="AG633" s="50"/>
      <c r="AH633" s="13"/>
      <c r="AI633" s="5"/>
    </row>
    <row r="634" spans="30:35" ht="12.75">
      <c r="AD634" s="13"/>
      <c r="AE634" s="13"/>
      <c r="AG634" s="50"/>
      <c r="AH634" s="13"/>
      <c r="AI634" s="5"/>
    </row>
    <row r="635" spans="30:35" ht="12.75">
      <c r="AD635" s="13"/>
      <c r="AE635" s="13"/>
      <c r="AG635" s="50"/>
      <c r="AH635" s="13"/>
      <c r="AI635" s="5"/>
    </row>
    <row r="636" spans="30:35" ht="12.75">
      <c r="AD636" s="13"/>
      <c r="AE636" s="13"/>
      <c r="AG636" s="50"/>
      <c r="AH636" s="13"/>
      <c r="AI636" s="5"/>
    </row>
    <row r="637" spans="30:35" ht="12.75">
      <c r="AD637" s="13"/>
      <c r="AE637" s="13"/>
      <c r="AG637" s="50"/>
      <c r="AH637" s="13"/>
      <c r="AI637" s="5"/>
    </row>
    <row r="638" spans="30:35" ht="12.75">
      <c r="AD638" s="13"/>
      <c r="AE638" s="13"/>
      <c r="AG638" s="50"/>
      <c r="AH638" s="13"/>
      <c r="AI638" s="5"/>
    </row>
    <row r="639" spans="30:35" ht="12.75">
      <c r="AD639" s="13"/>
      <c r="AE639" s="13"/>
      <c r="AG639" s="50"/>
      <c r="AH639" s="13"/>
      <c r="AI639" s="5"/>
    </row>
    <row r="640" spans="30:35" ht="12.75">
      <c r="AD640" s="13"/>
      <c r="AE640" s="13"/>
      <c r="AG640" s="50"/>
      <c r="AH640" s="13"/>
      <c r="AI640" s="5"/>
    </row>
    <row r="641" spans="30:35" ht="12.75">
      <c r="AD641" s="13"/>
      <c r="AE641" s="13"/>
      <c r="AG641" s="50"/>
      <c r="AH641" s="13"/>
      <c r="AI641" s="5"/>
    </row>
    <row r="642" spans="30:35" ht="12.75">
      <c r="AD642" s="13"/>
      <c r="AE642" s="13"/>
      <c r="AG642" s="50"/>
      <c r="AH642" s="13"/>
      <c r="AI642" s="5"/>
    </row>
    <row r="643" spans="30:35" ht="12.75">
      <c r="AD643" s="13"/>
      <c r="AE643" s="13"/>
      <c r="AG643" s="50"/>
      <c r="AH643" s="13"/>
      <c r="AI643" s="5"/>
    </row>
    <row r="644" spans="30:35" ht="12.75">
      <c r="AD644" s="13"/>
      <c r="AE644" s="13"/>
      <c r="AG644" s="50"/>
      <c r="AH644" s="13"/>
      <c r="AI644" s="5"/>
    </row>
    <row r="645" spans="30:35" ht="12.75">
      <c r="AD645" s="13"/>
      <c r="AE645" s="13"/>
      <c r="AG645" s="50"/>
      <c r="AH645" s="13"/>
      <c r="AI645" s="5"/>
    </row>
    <row r="646" spans="30:35" ht="12.75">
      <c r="AD646" s="13"/>
      <c r="AE646" s="13"/>
      <c r="AG646" s="50"/>
      <c r="AH646" s="13"/>
      <c r="AI646" s="5"/>
    </row>
    <row r="647" spans="30:35" ht="12.75">
      <c r="AD647" s="13"/>
      <c r="AE647" s="13"/>
      <c r="AG647" s="50"/>
      <c r="AH647" s="13"/>
      <c r="AI647" s="5"/>
    </row>
    <row r="648" spans="30:35" ht="12.75">
      <c r="AD648" s="13"/>
      <c r="AE648" s="13"/>
      <c r="AG648" s="50"/>
      <c r="AH648" s="13"/>
      <c r="AI648" s="5"/>
    </row>
    <row r="649" spans="30:35" ht="12.75">
      <c r="AD649" s="13"/>
      <c r="AE649" s="13"/>
      <c r="AG649" s="50"/>
      <c r="AH649" s="13"/>
      <c r="AI649" s="5"/>
    </row>
    <row r="650" spans="30:35" ht="12.75">
      <c r="AD650" s="13"/>
      <c r="AE650" s="13"/>
      <c r="AG650" s="50"/>
      <c r="AH650" s="13"/>
      <c r="AI650" s="5"/>
    </row>
    <row r="651" spans="30:35" ht="12.75">
      <c r="AD651" s="13"/>
      <c r="AE651" s="13"/>
      <c r="AG651" s="50"/>
      <c r="AH651" s="13"/>
      <c r="AI651" s="5"/>
    </row>
    <row r="652" spans="30:35" ht="12.75">
      <c r="AD652" s="13"/>
      <c r="AE652" s="13"/>
      <c r="AG652" s="50"/>
      <c r="AH652" s="13"/>
      <c r="AI652" s="5"/>
    </row>
    <row r="653" spans="30:35" ht="12.75">
      <c r="AD653" s="13"/>
      <c r="AE653" s="13"/>
      <c r="AG653" s="50"/>
      <c r="AH653" s="13"/>
      <c r="AI653" s="5"/>
    </row>
    <row r="654" spans="30:35" ht="12.75">
      <c r="AD654" s="13"/>
      <c r="AE654" s="13"/>
      <c r="AG654" s="50"/>
      <c r="AH654" s="13"/>
      <c r="AI654" s="5"/>
    </row>
    <row r="655" spans="30:35" ht="12.75">
      <c r="AD655" s="13"/>
      <c r="AE655" s="13"/>
      <c r="AG655" s="50"/>
      <c r="AH655" s="13"/>
      <c r="AI655" s="5"/>
    </row>
    <row r="656" spans="30:35" ht="12.75">
      <c r="AD656" s="13"/>
      <c r="AE656" s="13"/>
      <c r="AG656" s="50"/>
      <c r="AH656" s="13"/>
      <c r="AI656" s="5"/>
    </row>
    <row r="657" spans="30:35" ht="12.75">
      <c r="AD657" s="13"/>
      <c r="AE657" s="13"/>
      <c r="AG657" s="50"/>
      <c r="AH657" s="13"/>
      <c r="AI657" s="5"/>
    </row>
    <row r="658" spans="30:35" ht="12.75">
      <c r="AD658" s="13"/>
      <c r="AE658" s="13"/>
      <c r="AG658" s="50"/>
      <c r="AH658" s="13"/>
      <c r="AI658" s="5"/>
    </row>
    <row r="659" spans="30:35" ht="12.75">
      <c r="AD659" s="13"/>
      <c r="AE659" s="13"/>
      <c r="AG659" s="50"/>
      <c r="AH659" s="13"/>
      <c r="AI659" s="5"/>
    </row>
    <row r="660" spans="30:35" ht="12.75">
      <c r="AD660" s="13"/>
      <c r="AE660" s="13"/>
      <c r="AG660" s="50"/>
      <c r="AH660" s="13"/>
      <c r="AI660" s="5"/>
    </row>
    <row r="661" spans="30:35" ht="12.75">
      <c r="AD661" s="13"/>
      <c r="AE661" s="13"/>
      <c r="AG661" s="50"/>
      <c r="AH661" s="13"/>
      <c r="AI661" s="5"/>
    </row>
    <row r="662" spans="30:35" ht="12.75">
      <c r="AD662" s="13"/>
      <c r="AE662" s="13"/>
      <c r="AG662" s="50"/>
      <c r="AH662" s="13"/>
      <c r="AI662" s="5"/>
    </row>
    <row r="663" spans="30:35" ht="12.75">
      <c r="AD663" s="13"/>
      <c r="AE663" s="13"/>
      <c r="AG663" s="50"/>
      <c r="AH663" s="13"/>
      <c r="AI663" s="5"/>
    </row>
    <row r="664" spans="30:35" ht="12.75">
      <c r="AD664" s="13"/>
      <c r="AE664" s="13"/>
      <c r="AG664" s="50"/>
      <c r="AH664" s="13"/>
      <c r="AI664" s="5"/>
    </row>
    <row r="665" spans="30:35" ht="12.75">
      <c r="AD665" s="13"/>
      <c r="AE665" s="13"/>
      <c r="AG665" s="50"/>
      <c r="AH665" s="13"/>
      <c r="AI665" s="5"/>
    </row>
    <row r="666" spans="30:35" ht="12.75">
      <c r="AD666" s="13"/>
      <c r="AE666" s="13"/>
      <c r="AG666" s="50"/>
      <c r="AH666" s="13"/>
      <c r="AI666" s="5"/>
    </row>
    <row r="667" spans="30:35" ht="12.75">
      <c r="AD667" s="13"/>
      <c r="AE667" s="13"/>
      <c r="AG667" s="50"/>
      <c r="AH667" s="13"/>
      <c r="AI667" s="5"/>
    </row>
    <row r="668" spans="30:35" ht="12.75">
      <c r="AD668" s="13"/>
      <c r="AE668" s="13"/>
      <c r="AG668" s="50"/>
      <c r="AH668" s="13"/>
      <c r="AI668" s="5"/>
    </row>
    <row r="669" spans="30:35" ht="12.75">
      <c r="AD669" s="13"/>
      <c r="AE669" s="13"/>
      <c r="AG669" s="50"/>
      <c r="AH669" s="13"/>
      <c r="AI669" s="5"/>
    </row>
    <row r="670" spans="30:35" ht="12.75">
      <c r="AD670" s="13"/>
      <c r="AE670" s="13"/>
      <c r="AG670" s="50"/>
      <c r="AH670" s="13"/>
      <c r="AI670" s="5"/>
    </row>
    <row r="671" spans="30:35" ht="12.75">
      <c r="AD671" s="13"/>
      <c r="AE671" s="13"/>
      <c r="AG671" s="50"/>
      <c r="AH671" s="13"/>
      <c r="AI671" s="5"/>
    </row>
    <row r="672" spans="30:35" ht="12.75">
      <c r="AD672" s="13"/>
      <c r="AE672" s="13"/>
      <c r="AG672" s="50"/>
      <c r="AH672" s="13"/>
      <c r="AI672" s="5"/>
    </row>
    <row r="673" spans="30:35" ht="12.75">
      <c r="AD673" s="13"/>
      <c r="AE673" s="13"/>
      <c r="AG673" s="50"/>
      <c r="AH673" s="13"/>
      <c r="AI673" s="5"/>
    </row>
    <row r="674" spans="30:35" ht="12.75">
      <c r="AD674" s="13"/>
      <c r="AE674" s="13"/>
      <c r="AG674" s="50"/>
      <c r="AH674" s="13"/>
      <c r="AI674" s="5"/>
    </row>
    <row r="675" spans="30:35" ht="12.75">
      <c r="AD675" s="13"/>
      <c r="AE675" s="13"/>
      <c r="AG675" s="50"/>
      <c r="AH675" s="13"/>
      <c r="AI675" s="5"/>
    </row>
    <row r="676" spans="30:35" ht="12.75">
      <c r="AD676" s="13"/>
      <c r="AE676" s="13"/>
      <c r="AG676" s="50"/>
      <c r="AH676" s="13"/>
      <c r="AI676" s="5"/>
    </row>
    <row r="677" spans="30:35" ht="12.75">
      <c r="AD677" s="13"/>
      <c r="AE677" s="13"/>
      <c r="AG677" s="50"/>
      <c r="AH677" s="13"/>
      <c r="AI677" s="5"/>
    </row>
    <row r="678" spans="30:35" ht="12.75">
      <c r="AD678" s="13"/>
      <c r="AE678" s="13"/>
      <c r="AG678" s="50"/>
      <c r="AH678" s="13"/>
      <c r="AI678" s="5"/>
    </row>
    <row r="679" spans="30:35" ht="12.75">
      <c r="AD679" s="13"/>
      <c r="AE679" s="13"/>
      <c r="AG679" s="50"/>
      <c r="AH679" s="13"/>
      <c r="AI679" s="5"/>
    </row>
    <row r="680" spans="30:35" ht="12.75">
      <c r="AD680" s="13"/>
      <c r="AE680" s="13"/>
      <c r="AG680" s="50"/>
      <c r="AH680" s="13"/>
      <c r="AI680" s="5"/>
    </row>
    <row r="681" spans="30:35" ht="12.75">
      <c r="AD681" s="13"/>
      <c r="AE681" s="13"/>
      <c r="AG681" s="50"/>
      <c r="AH681" s="13"/>
      <c r="AI681" s="5"/>
    </row>
    <row r="682" spans="30:35" ht="12.75">
      <c r="AD682" s="13"/>
      <c r="AE682" s="13"/>
      <c r="AG682" s="50"/>
      <c r="AH682" s="13"/>
      <c r="AI682" s="5"/>
    </row>
    <row r="683" spans="30:35" ht="12.75">
      <c r="AD683" s="13"/>
      <c r="AE683" s="13"/>
      <c r="AG683" s="50"/>
      <c r="AH683" s="13"/>
      <c r="AI683" s="5"/>
    </row>
    <row r="684" spans="30:35" ht="12.75">
      <c r="AD684" s="13"/>
      <c r="AE684" s="13"/>
      <c r="AG684" s="50"/>
      <c r="AH684" s="13"/>
      <c r="AI684" s="5"/>
    </row>
    <row r="685" spans="30:35" ht="12.75">
      <c r="AD685" s="13"/>
      <c r="AE685" s="13"/>
      <c r="AG685" s="50"/>
      <c r="AH685" s="13"/>
      <c r="AI685" s="5"/>
    </row>
    <row r="686" spans="30:35" ht="12.75">
      <c r="AD686" s="13"/>
      <c r="AE686" s="13"/>
      <c r="AG686" s="50"/>
      <c r="AH686" s="13"/>
      <c r="AI686" s="5"/>
    </row>
    <row r="687" spans="30:35" ht="12.75">
      <c r="AD687" s="13"/>
      <c r="AE687" s="13"/>
      <c r="AG687" s="50"/>
      <c r="AH687" s="13"/>
      <c r="AI687" s="5"/>
    </row>
    <row r="688" spans="30:35" ht="12.75">
      <c r="AD688" s="13"/>
      <c r="AE688" s="13"/>
      <c r="AG688" s="50"/>
      <c r="AH688" s="13"/>
      <c r="AI688" s="5"/>
    </row>
    <row r="689" spans="30:35" ht="12.75">
      <c r="AD689" s="13"/>
      <c r="AE689" s="13"/>
      <c r="AG689" s="50"/>
      <c r="AH689" s="13"/>
      <c r="AI689" s="5"/>
    </row>
    <row r="690" spans="30:35" ht="12.75">
      <c r="AD690" s="13"/>
      <c r="AE690" s="13"/>
      <c r="AG690" s="50"/>
      <c r="AH690" s="13"/>
      <c r="AI690" s="5"/>
    </row>
    <row r="691" spans="30:35" ht="12.75">
      <c r="AD691" s="13"/>
      <c r="AE691" s="13"/>
      <c r="AG691" s="50"/>
      <c r="AH691" s="13"/>
      <c r="AI691" s="5"/>
    </row>
    <row r="692" spans="30:35" ht="12.75">
      <c r="AD692" s="13"/>
      <c r="AE692" s="13"/>
      <c r="AG692" s="50"/>
      <c r="AH692" s="13"/>
      <c r="AI692" s="5"/>
    </row>
    <row r="693" spans="30:35" ht="12.75">
      <c r="AD693" s="13"/>
      <c r="AE693" s="13"/>
      <c r="AG693" s="50"/>
      <c r="AH693" s="13"/>
      <c r="AI693" s="5"/>
    </row>
    <row r="694" spans="30:35" ht="12.75">
      <c r="AD694" s="13"/>
      <c r="AE694" s="13"/>
      <c r="AG694" s="50"/>
      <c r="AH694" s="13"/>
      <c r="AI694" s="5"/>
    </row>
    <row r="695" spans="30:35" ht="12.75">
      <c r="AD695" s="13"/>
      <c r="AE695" s="13"/>
      <c r="AG695" s="50"/>
      <c r="AH695" s="13"/>
      <c r="AI695" s="5"/>
    </row>
    <row r="696" spans="30:35" ht="12.75">
      <c r="AD696" s="13"/>
      <c r="AE696" s="13"/>
      <c r="AG696" s="50"/>
      <c r="AH696" s="13"/>
      <c r="AI696" s="5"/>
    </row>
    <row r="697" spans="30:35" ht="12.75">
      <c r="AD697" s="13"/>
      <c r="AE697" s="13"/>
      <c r="AG697" s="50"/>
      <c r="AH697" s="13"/>
      <c r="AI697" s="5"/>
    </row>
    <row r="698" spans="30:35" ht="12.75">
      <c r="AD698" s="13"/>
      <c r="AE698" s="13"/>
      <c r="AG698" s="50"/>
      <c r="AH698" s="13"/>
      <c r="AI698" s="5"/>
    </row>
    <row r="699" spans="30:35" ht="12.75">
      <c r="AD699" s="13"/>
      <c r="AE699" s="13"/>
      <c r="AG699" s="50"/>
      <c r="AH699" s="13"/>
      <c r="AI699" s="5"/>
    </row>
    <row r="700" spans="30:35" ht="12.75">
      <c r="AD700" s="13"/>
      <c r="AE700" s="13"/>
      <c r="AG700" s="50"/>
      <c r="AH700" s="13"/>
      <c r="AI700" s="5"/>
    </row>
    <row r="701" spans="30:35" ht="12.75">
      <c r="AD701" s="13"/>
      <c r="AE701" s="13"/>
      <c r="AG701" s="50"/>
      <c r="AH701" s="13"/>
      <c r="AI701" s="5"/>
    </row>
    <row r="702" spans="30:35" ht="12.75">
      <c r="AD702" s="13"/>
      <c r="AE702" s="13"/>
      <c r="AG702" s="50"/>
      <c r="AH702" s="13"/>
      <c r="AI702" s="5"/>
    </row>
    <row r="703" spans="30:35" ht="12.75">
      <c r="AD703" s="13"/>
      <c r="AE703" s="13"/>
      <c r="AG703" s="50"/>
      <c r="AH703" s="13"/>
      <c r="AI703" s="5"/>
    </row>
    <row r="704" spans="30:35" ht="12.75">
      <c r="AD704" s="13"/>
      <c r="AE704" s="13"/>
      <c r="AG704" s="50"/>
      <c r="AH704" s="13"/>
      <c r="AI704" s="5"/>
    </row>
    <row r="705" spans="30:35" ht="12.75">
      <c r="AD705" s="13"/>
      <c r="AE705" s="13"/>
      <c r="AG705" s="50"/>
      <c r="AH705" s="13"/>
      <c r="AI705" s="5"/>
    </row>
    <row r="706" spans="30:35" ht="12.75">
      <c r="AD706" s="13"/>
      <c r="AE706" s="13"/>
      <c r="AG706" s="50"/>
      <c r="AH706" s="13"/>
      <c r="AI706" s="5"/>
    </row>
    <row r="707" spans="30:35" ht="12.75">
      <c r="AD707" s="13"/>
      <c r="AE707" s="13"/>
      <c r="AG707" s="50"/>
      <c r="AH707" s="13"/>
      <c r="AI707" s="5"/>
    </row>
    <row r="708" spans="30:35" ht="12.75">
      <c r="AD708" s="13"/>
      <c r="AE708" s="13"/>
      <c r="AG708" s="50"/>
      <c r="AH708" s="13"/>
      <c r="AI708" s="5"/>
    </row>
    <row r="709" spans="30:35" ht="12.75">
      <c r="AD709" s="13"/>
      <c r="AE709" s="13"/>
      <c r="AG709" s="50"/>
      <c r="AH709" s="13"/>
      <c r="AI709" s="5"/>
    </row>
    <row r="710" spans="30:35" ht="12.75">
      <c r="AD710" s="13"/>
      <c r="AE710" s="13"/>
      <c r="AG710" s="50"/>
      <c r="AH710" s="13"/>
      <c r="AI710" s="5"/>
    </row>
    <row r="711" spans="30:35" ht="12.75">
      <c r="AD711" s="13"/>
      <c r="AE711" s="13"/>
      <c r="AG711" s="50"/>
      <c r="AH711" s="13"/>
      <c r="AI711" s="5"/>
    </row>
    <row r="712" spans="30:35" ht="12.75">
      <c r="AD712" s="13"/>
      <c r="AE712" s="13"/>
      <c r="AG712" s="50"/>
      <c r="AH712" s="13"/>
      <c r="AI712" s="5"/>
    </row>
    <row r="713" spans="30:35" ht="12.75">
      <c r="AD713" s="13"/>
      <c r="AE713" s="13"/>
      <c r="AG713" s="50"/>
      <c r="AH713" s="13"/>
      <c r="AI713" s="5"/>
    </row>
    <row r="714" spans="30:35" ht="12.75">
      <c r="AD714" s="13"/>
      <c r="AE714" s="13"/>
      <c r="AG714" s="50"/>
      <c r="AH714" s="13"/>
      <c r="AI714" s="5"/>
    </row>
    <row r="715" spans="30:35" ht="12.75">
      <c r="AD715" s="13"/>
      <c r="AE715" s="13"/>
      <c r="AG715" s="50"/>
      <c r="AH715" s="13"/>
      <c r="AI715" s="5"/>
    </row>
    <row r="716" spans="30:35" ht="12.75">
      <c r="AD716" s="13"/>
      <c r="AE716" s="13"/>
      <c r="AG716" s="50"/>
      <c r="AH716" s="13"/>
      <c r="AI716" s="5"/>
    </row>
    <row r="717" spans="30:35" ht="12.75">
      <c r="AD717" s="13"/>
      <c r="AE717" s="13"/>
      <c r="AG717" s="50"/>
      <c r="AH717" s="13"/>
      <c r="AI717" s="5"/>
    </row>
    <row r="718" spans="30:35" ht="12.75">
      <c r="AD718" s="13"/>
      <c r="AE718" s="13"/>
      <c r="AG718" s="50"/>
      <c r="AH718" s="13"/>
      <c r="AI718" s="5"/>
    </row>
    <row r="719" spans="30:35" ht="12.75">
      <c r="AD719" s="13"/>
      <c r="AE719" s="13"/>
      <c r="AG719" s="50"/>
      <c r="AH719" s="13"/>
      <c r="AI719" s="5"/>
    </row>
    <row r="720" spans="30:35" ht="12.75">
      <c r="AD720" s="13"/>
      <c r="AE720" s="13"/>
      <c r="AG720" s="50"/>
      <c r="AH720" s="13"/>
      <c r="AI720" s="5"/>
    </row>
    <row r="721" spans="30:35" ht="12.75">
      <c r="AD721" s="13"/>
      <c r="AE721" s="13"/>
      <c r="AG721" s="50"/>
      <c r="AH721" s="13"/>
      <c r="AI721" s="5"/>
    </row>
    <row r="722" spans="30:35" ht="12.75">
      <c r="AD722" s="13"/>
      <c r="AE722" s="13"/>
      <c r="AG722" s="50"/>
      <c r="AH722" s="13"/>
      <c r="AI722" s="5"/>
    </row>
    <row r="723" spans="30:35" ht="12.75">
      <c r="AD723" s="13"/>
      <c r="AE723" s="13"/>
      <c r="AG723" s="50"/>
      <c r="AH723" s="13"/>
      <c r="AI723" s="5"/>
    </row>
    <row r="724" spans="30:35" ht="12.75">
      <c r="AD724" s="13"/>
      <c r="AE724" s="13"/>
      <c r="AG724" s="50"/>
      <c r="AH724" s="13"/>
      <c r="AI724" s="5"/>
    </row>
    <row r="725" spans="30:35" ht="12.75">
      <c r="AD725" s="13"/>
      <c r="AE725" s="13"/>
      <c r="AG725" s="50"/>
      <c r="AH725" s="13"/>
      <c r="AI725" s="5"/>
    </row>
    <row r="726" spans="30:35" ht="12.75">
      <c r="AD726" s="13"/>
      <c r="AE726" s="13"/>
      <c r="AG726" s="50"/>
      <c r="AH726" s="13"/>
      <c r="AI726" s="5"/>
    </row>
    <row r="727" spans="30:35" ht="12.75">
      <c r="AD727" s="13"/>
      <c r="AE727" s="13"/>
      <c r="AG727" s="50"/>
      <c r="AH727" s="13"/>
      <c r="AI727" s="5"/>
    </row>
    <row r="728" spans="30:35" ht="12.75">
      <c r="AD728" s="13"/>
      <c r="AE728" s="13"/>
      <c r="AG728" s="50"/>
      <c r="AH728" s="13"/>
      <c r="AI728" s="5"/>
    </row>
    <row r="729" spans="30:35" ht="12.75">
      <c r="AD729" s="13"/>
      <c r="AE729" s="13"/>
      <c r="AG729" s="50"/>
      <c r="AH729" s="13"/>
      <c r="AI729" s="5"/>
    </row>
    <row r="730" spans="30:35" ht="12.75">
      <c r="AD730" s="13"/>
      <c r="AE730" s="13"/>
      <c r="AG730" s="50"/>
      <c r="AH730" s="13"/>
      <c r="AI730" s="5"/>
    </row>
    <row r="731" spans="30:35" ht="12.75">
      <c r="AD731" s="13"/>
      <c r="AE731" s="13"/>
      <c r="AG731" s="50"/>
      <c r="AH731" s="13"/>
      <c r="AI731" s="5"/>
    </row>
    <row r="732" spans="30:35" ht="12.75">
      <c r="AD732" s="13"/>
      <c r="AE732" s="13"/>
      <c r="AG732" s="50"/>
      <c r="AH732" s="13"/>
      <c r="AI732" s="5"/>
    </row>
    <row r="733" spans="30:35" ht="12.75">
      <c r="AD733" s="13"/>
      <c r="AE733" s="13"/>
      <c r="AG733" s="50"/>
      <c r="AH733" s="13"/>
      <c r="AI733" s="5"/>
    </row>
    <row r="734" spans="30:35" ht="12.75">
      <c r="AD734" s="13"/>
      <c r="AE734" s="13"/>
      <c r="AG734" s="50"/>
      <c r="AH734" s="13"/>
      <c r="AI734" s="5"/>
    </row>
    <row r="735" spans="30:35" ht="12.75">
      <c r="AD735" s="13"/>
      <c r="AE735" s="13"/>
      <c r="AG735" s="50"/>
      <c r="AH735" s="13"/>
      <c r="AI735" s="5"/>
    </row>
    <row r="736" spans="30:35" ht="12.75">
      <c r="AD736" s="13"/>
      <c r="AE736" s="13"/>
      <c r="AG736" s="50"/>
      <c r="AH736" s="13"/>
      <c r="AI736" s="5"/>
    </row>
    <row r="737" spans="30:35" ht="12.75">
      <c r="AD737" s="13"/>
      <c r="AE737" s="13"/>
      <c r="AG737" s="50"/>
      <c r="AH737" s="13"/>
      <c r="AI737" s="5"/>
    </row>
    <row r="738" spans="30:35" ht="12.75">
      <c r="AD738" s="13"/>
      <c r="AE738" s="13"/>
      <c r="AG738" s="50"/>
      <c r="AH738" s="13"/>
      <c r="AI738" s="5"/>
    </row>
    <row r="739" spans="30:35" ht="12.75">
      <c r="AD739" s="13"/>
      <c r="AE739" s="13"/>
      <c r="AG739" s="50"/>
      <c r="AH739" s="13"/>
      <c r="AI739" s="5"/>
    </row>
    <row r="740" spans="30:35" ht="12.75">
      <c r="AD740" s="13"/>
      <c r="AE740" s="13"/>
      <c r="AG740" s="50"/>
      <c r="AH740" s="13"/>
      <c r="AI740" s="5"/>
    </row>
    <row r="741" spans="30:35" ht="12.75">
      <c r="AD741" s="13"/>
      <c r="AE741" s="13"/>
      <c r="AG741" s="50"/>
      <c r="AH741" s="13"/>
      <c r="AI741" s="5"/>
    </row>
    <row r="742" spans="30:35" ht="12.75">
      <c r="AD742" s="13"/>
      <c r="AE742" s="13"/>
      <c r="AG742" s="50"/>
      <c r="AH742" s="13"/>
      <c r="AI742" s="5"/>
    </row>
    <row r="743" spans="30:35" ht="12.75">
      <c r="AD743" s="13"/>
      <c r="AE743" s="13"/>
      <c r="AG743" s="50"/>
      <c r="AH743" s="13"/>
      <c r="AI743" s="5"/>
    </row>
    <row r="744" spans="30:35" ht="12.75">
      <c r="AD744" s="13"/>
      <c r="AE744" s="13"/>
      <c r="AG744" s="50"/>
      <c r="AH744" s="13"/>
      <c r="AI744" s="5"/>
    </row>
  </sheetData>
  <sheetProtection password="D83F" sheet="1"/>
  <mergeCells count="22">
    <mergeCell ref="B134:D134"/>
    <mergeCell ref="B132:D132"/>
    <mergeCell ref="B133:D133"/>
    <mergeCell ref="B62:B66"/>
    <mergeCell ref="A62:A66"/>
    <mergeCell ref="C62:C66"/>
    <mergeCell ref="O131:AL132"/>
    <mergeCell ref="A131:B131"/>
    <mergeCell ref="C21:C58"/>
    <mergeCell ref="B5:B19"/>
    <mergeCell ref="A2:C2"/>
    <mergeCell ref="A3:O3"/>
    <mergeCell ref="A77:A92"/>
    <mergeCell ref="A68:A71"/>
    <mergeCell ref="C5:C19"/>
    <mergeCell ref="A21:A58"/>
    <mergeCell ref="B21:B58"/>
    <mergeCell ref="A5:A19"/>
    <mergeCell ref="B68:B69"/>
    <mergeCell ref="C68:C69"/>
    <mergeCell ref="A1:AR1"/>
    <mergeCell ref="O128:AO129"/>
  </mergeCells>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8" scale="8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Bombonato, Marco</cp:lastModifiedBy>
  <cp:lastPrinted>2017-10-23T06:49:11Z</cp:lastPrinted>
  <dcterms:created xsi:type="dcterms:W3CDTF">2013-05-07T14:09:25Z</dcterms:created>
  <dcterms:modified xsi:type="dcterms:W3CDTF">2018-10-10T13:15:08Z</dcterms:modified>
  <cp:category/>
  <cp:version/>
  <cp:contentType/>
  <cp:contentStatus/>
</cp:coreProperties>
</file>