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17" sheetId="1" r:id="rId1"/>
  </sheets>
  <definedNames/>
  <calcPr fullCalcOnLoad="1"/>
</workbook>
</file>

<file path=xl/sharedStrings.xml><?xml version="1.0" encoding="utf-8"?>
<sst xmlns="http://schemas.openxmlformats.org/spreadsheetml/2006/main" count="528" uniqueCount="190">
  <si>
    <t>T</t>
  </si>
  <si>
    <t>Agrumi</t>
  </si>
  <si>
    <t>Arance 64 - 73 mm</t>
  </si>
  <si>
    <t>Arance 77 - 88 mm</t>
  </si>
  <si>
    <t>Limoni 48 - 57 mm</t>
  </si>
  <si>
    <t>Limoni 58 - 67 mm</t>
  </si>
  <si>
    <t>Clementine senza semi 43 - 52 mm</t>
  </si>
  <si>
    <t>Pompelmi 84 - 97 mm</t>
  </si>
  <si>
    <t>Fragole</t>
  </si>
  <si>
    <t>Albicocche</t>
  </si>
  <si>
    <t>Pesche noci (nettarine) 73 - 80 mm</t>
  </si>
  <si>
    <t>Pesche pasta bianca 61 - 67 mm</t>
  </si>
  <si>
    <t>Pesche pasta gialla 61 - 67 mm</t>
  </si>
  <si>
    <t>Prugne/Susine</t>
  </si>
  <si>
    <t>Mele Golden Delicious 65 - 75 mm</t>
  </si>
  <si>
    <t>Mele Morgenduft (imperatore) 65 - 75 mm</t>
  </si>
  <si>
    <t>Mele Stark Delicious 65 - 75 mm</t>
  </si>
  <si>
    <t>Pere Abate 55 - 65 mm</t>
  </si>
  <si>
    <t>Pere Williams 55 - 65 mm</t>
  </si>
  <si>
    <t>Pere Conference 70 - 75 mm</t>
  </si>
  <si>
    <t>Banane</t>
  </si>
  <si>
    <t>Kiwi 70 - 85 mm</t>
  </si>
  <si>
    <t>Kiwi 90 - 110 mm</t>
  </si>
  <si>
    <t>Meloni retati</t>
  </si>
  <si>
    <t>Broccoletti</t>
  </si>
  <si>
    <t>Cavolfiore bianco defogliato</t>
  </si>
  <si>
    <t>Broccoli</t>
  </si>
  <si>
    <t>Funghi champignon</t>
  </si>
  <si>
    <t>Aglio bianco</t>
  </si>
  <si>
    <t>Cipolle bianche diametro 50+</t>
  </si>
  <si>
    <t>Cipolle dorate diametro 50+</t>
  </si>
  <si>
    <t>Cipolle rosse diametro 50+</t>
  </si>
  <si>
    <t>Scalogno</t>
  </si>
  <si>
    <t>Radicchio di Chioggia</t>
  </si>
  <si>
    <t>Lattuga cappuccio</t>
  </si>
  <si>
    <t>Lattuga iceberg</t>
  </si>
  <si>
    <t>Lattuga romana</t>
  </si>
  <si>
    <t>Indivia riccia</t>
  </si>
  <si>
    <t>Indivia scarola</t>
  </si>
  <si>
    <t>Rucola a mazzi</t>
  </si>
  <si>
    <t>Melanzane lunghe</t>
  </si>
  <si>
    <t>Melanzane globose (ovali)</t>
  </si>
  <si>
    <t>Peperoni dolci verdi</t>
  </si>
  <si>
    <t>Pomodorini a grappolo</t>
  </si>
  <si>
    <t>Pomodori oblunghi 40 - 47 mm</t>
  </si>
  <si>
    <t>Zucche gialle</t>
  </si>
  <si>
    <t>Carote senza foglie novelle</t>
  </si>
  <si>
    <t>Finocchi diametro 60+</t>
  </si>
  <si>
    <t>Porri</t>
  </si>
  <si>
    <t>Patate novelle diametro 40+</t>
  </si>
  <si>
    <t>Patate pasta gialla diametro 40+</t>
  </si>
  <si>
    <t>Patate pasta bianca diametro 40+</t>
  </si>
  <si>
    <t>Prezzemolo</t>
  </si>
  <si>
    <t>Rosmarino</t>
  </si>
  <si>
    <t>Salvia</t>
  </si>
  <si>
    <t>Alloro</t>
  </si>
  <si>
    <t>Basilico</t>
  </si>
  <si>
    <t>Piccola frutta</t>
  </si>
  <si>
    <t>Drupacee</t>
  </si>
  <si>
    <t>Pomacee</t>
  </si>
  <si>
    <t>kg</t>
  </si>
  <si>
    <t>Formato confezione primaria / Primäres Verpackungsformat</t>
  </si>
  <si>
    <t>Confezione individuale / Einzelpackung</t>
  </si>
  <si>
    <t>Unità di consegna minima / kleinste Liefereinheit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</si>
  <si>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</si>
  <si>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</si>
  <si>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</si>
  <si>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</si>
  <si>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PREZZO A BASE D’ASTA IVA esclusa € per unità di misura
AUSSCHREIBUNGSPREIS ohne Mwst. € pro Maßeinheit</t>
  </si>
  <si>
    <t>Cavoli</t>
  </si>
  <si>
    <t>Funghi</t>
  </si>
  <si>
    <t>Ortaggi a bulbo</t>
  </si>
  <si>
    <t>Ortaggi a foglia</t>
  </si>
  <si>
    <t>Ortaggi a frutto</t>
  </si>
  <si>
    <t>Ortaggi a radice e tubero</t>
  </si>
  <si>
    <t>Ortaggi a stelo</t>
  </si>
  <si>
    <t>Patate</t>
  </si>
  <si>
    <t>Odori</t>
  </si>
  <si>
    <t>Kohl</t>
  </si>
  <si>
    <t>Pilze</t>
  </si>
  <si>
    <t>Kartoffeln</t>
  </si>
  <si>
    <t>Basilikum</t>
  </si>
  <si>
    <t>Petersilie</t>
  </si>
  <si>
    <t>Rosmarin</t>
  </si>
  <si>
    <t>Salbei</t>
  </si>
  <si>
    <t>Lorbeer</t>
  </si>
  <si>
    <t>A</t>
  </si>
  <si>
    <t>Zitrusfrüchte</t>
  </si>
  <si>
    <t>Kleinobst</t>
  </si>
  <si>
    <t>Steinobst</t>
  </si>
  <si>
    <t>Kernobst</t>
  </si>
  <si>
    <t>Zwiebelgemüse</t>
  </si>
  <si>
    <t>Blattgemüse</t>
  </si>
  <si>
    <t>Fruchtgemüse</t>
  </si>
  <si>
    <t>Wurzel- und Knollgemüse</t>
  </si>
  <si>
    <t>Stängelgemüse</t>
  </si>
  <si>
    <t>Kräuter</t>
  </si>
  <si>
    <t>Orangen 64 - 73 mm</t>
  </si>
  <si>
    <t>Orangen 77 - 88 mm</t>
  </si>
  <si>
    <t>Zitronen 48 - 57 mm</t>
  </si>
  <si>
    <t>Zitronen 58 - 67 mm</t>
  </si>
  <si>
    <t>Clementinen ohne Kerne 43 - 52 mm</t>
  </si>
  <si>
    <t>Grapefruits 84 - 97 mm</t>
  </si>
  <si>
    <t>Erdbeeren</t>
  </si>
  <si>
    <t>Aprikosen</t>
  </si>
  <si>
    <t>Nektarinen 73 - 80 mm</t>
  </si>
  <si>
    <t>Pfirsiche, weißfleischig 61 - 67 mm</t>
  </si>
  <si>
    <t>Pfirsiche, weißfleischig 73 - 80 mm</t>
  </si>
  <si>
    <t>Pesche pasta bianca 73 - 80 mm</t>
  </si>
  <si>
    <t>Pfirsiche gelbfleischig 61 - 67 mm</t>
  </si>
  <si>
    <t>Pesche pasta gialla 73 - 80 mm</t>
  </si>
  <si>
    <t>Pfirsiche gelbfleischig 73 - 80 mm</t>
  </si>
  <si>
    <t>Zwetschgen/Pflaumen</t>
  </si>
  <si>
    <t>Äpfel "Golden Delicious" 65 - 75 mm</t>
  </si>
  <si>
    <t>Äpfel "Morgenduft" 65 - 75 mm</t>
  </si>
  <si>
    <t>Äpfel "Stark Delicious" 65 - 75 mm</t>
  </si>
  <si>
    <t>Birnen "Abate" 55 - 65 mm</t>
  </si>
  <si>
    <t>Birnen "Williams" 55 - 65 mm</t>
  </si>
  <si>
    <t>Birnen "Conference" 70 - 75 mm</t>
  </si>
  <si>
    <t>Bananen</t>
  </si>
  <si>
    <t>Kiwis 70 - 85 mm</t>
  </si>
  <si>
    <t>Kiwis 90 - 110 mm</t>
  </si>
  <si>
    <t>Netzmelonen</t>
  </si>
  <si>
    <t>Stängelkohl</t>
  </si>
  <si>
    <t>weißer Blumenkohl, entblättert</t>
  </si>
  <si>
    <t>Brokkoli</t>
  </si>
  <si>
    <t>Weißkohl</t>
  </si>
  <si>
    <t>Wirsing</t>
  </si>
  <si>
    <t>Cavolo cappuccio</t>
  </si>
  <si>
    <t>Cavolo verza</t>
  </si>
  <si>
    <t>Champignons</t>
  </si>
  <si>
    <t>weißer Knoblauch</t>
  </si>
  <si>
    <t>weiße Zwiebel, Durchmesser 50+</t>
  </si>
  <si>
    <t>gelbe Zwiebel, Durchmesser 50+</t>
  </si>
  <si>
    <t>rote Zwiebel, Durchmesser 50+</t>
  </si>
  <si>
    <t>Schalotten</t>
  </si>
  <si>
    <t>Radicchio trevigiano</t>
  </si>
  <si>
    <t>Radicchio Trevigiano</t>
  </si>
  <si>
    <t>Kopfsalat</t>
  </si>
  <si>
    <t>Eisbergsalat</t>
  </si>
  <si>
    <t>Römersalat</t>
  </si>
  <si>
    <t>Endiviensalat, krausblättrig</t>
  </si>
  <si>
    <t>Endiviensalat, ganzblättrig</t>
  </si>
  <si>
    <t>Rucola (Strauß)</t>
  </si>
  <si>
    <t>Auberginen, lang</t>
  </si>
  <si>
    <t>Auberginen, rund</t>
  </si>
  <si>
    <t>Gemüsepaprika, rot/gelb</t>
  </si>
  <si>
    <t>Peperoni dolci rossi/gialli</t>
  </si>
  <si>
    <t>Gemüsepaprika, grün</t>
  </si>
  <si>
    <t>Rispentomaten</t>
  </si>
  <si>
    <t>Flaschentomaten</t>
  </si>
  <si>
    <t>Kürbis, gelb</t>
  </si>
  <si>
    <t>Zucchini, weiß 100 - 225 g</t>
  </si>
  <si>
    <t>Zucchini, grün 50 - 100 g</t>
  </si>
  <si>
    <t>Zucchini grün 100 - 225 g</t>
  </si>
  <si>
    <t>Frühkarotten, entblättert</t>
  </si>
  <si>
    <t>Fenchel, Durchmesser 60+</t>
  </si>
  <si>
    <t>Lauch</t>
  </si>
  <si>
    <t>Stangensellerie 150 - 500 g</t>
  </si>
  <si>
    <t>Stangensellerie 500 - 800 g</t>
  </si>
  <si>
    <t>Frühkartoffeln, Durchmesser 40+</t>
  </si>
  <si>
    <t>Kartoffeln, gelbfleischig, Durchmesser 40+</t>
  </si>
  <si>
    <t>Kartoffeln, weißleischig, Durchmesser 40+</t>
  </si>
  <si>
    <t>FRUTTA FRESCA BIOLOGICA / FRISCHES OBST AUS BIOLOGISCHEM ANBAU</t>
  </si>
  <si>
    <t>VERDURA FRESCA BIOLOGICA / FRISCHES GEMÜSE AUS BIOLOGISCHEM ANBAU</t>
  </si>
  <si>
    <t>Pomodori tondi 47 - 57 mm</t>
  </si>
  <si>
    <t>Tomaten, rund 47 - 57 mm</t>
  </si>
  <si>
    <t>Zucchine bianche 100 - 225 g</t>
  </si>
  <si>
    <t>Zucchine verdi 50 - 100 g</t>
  </si>
  <si>
    <t>Zucchine verdi 100 - 225 g</t>
  </si>
  <si>
    <t>Sedano da coste 150 - 500 g</t>
  </si>
  <si>
    <t>Sedano da coste 500 - 800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</si>
  <si>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</si>
  <si>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</si>
  <si>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</si>
  <si>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</si>
  <si>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</si>
  <si>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</si>
  <si>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</si>
  <si>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</si>
  <si>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</si>
  <si>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</si>
  <si>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</si>
  <si>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</si>
  <si>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</si>
  <si>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</si>
  <si>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</si>
  <si>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</si>
  <si>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</si>
  <si>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LOTTO 17 - FRUTTA E VERDURA FRESCA BIOLOGICA (AREA SUD)
LOS 17 - FRISCHES OBST UND GEMÜSE AUS BIOLOGISCHEM ANBAU (BEREICH SÜD)
CIG 54192423F8</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</si>
</sst>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0.00\ &quot;€&quot;"/>
  </numFmts>
  <fonts count="31">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name val="Arial"/>
      <family val="2"/>
    </font>
    <font>
      <b/>
      <sz val="10"/>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style="medium"/>
      <right>
        <color indexed="63"/>
      </right>
      <top style="medium"/>
      <bottom style="medium"/>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color indexed="63"/>
      </left>
      <right>
        <color indexed="63"/>
      </right>
      <top style="thin"/>
      <bottom style="thin"/>
    </border>
    <border>
      <left style="thin"/>
      <right style="thin"/>
      <top>
        <color indexed="63"/>
      </top>
      <bottom style="medium"/>
    </border>
    <border>
      <left style="thin"/>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4"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8">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0"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0" fontId="20" fillId="23" borderId="10" xfId="0" applyFont="1" applyFill="1" applyBorder="1" applyAlignment="1" applyProtection="1">
      <alignment horizontal="center" vertical="center" textRotation="90" wrapText="1" shrinkToFit="1"/>
      <protection/>
    </xf>
    <xf numFmtId="2" fontId="20" fillId="23" borderId="10" xfId="0" applyNumberFormat="1" applyFont="1" applyFill="1" applyBorder="1" applyAlignment="1" applyProtection="1">
      <alignment horizontal="center" vertical="center" textRotation="90" wrapText="1"/>
      <protection/>
    </xf>
    <xf numFmtId="174" fontId="20" fillId="4" borderId="10" xfId="43"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0" fillId="0" borderId="0" xfId="0" applyAlignment="1">
      <alignment/>
    </xf>
    <xf numFmtId="4" fontId="1" fillId="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27" fillId="0" borderId="10" xfId="0" applyNumberFormat="1" applyFont="1" applyFill="1" applyBorder="1" applyAlignment="1">
      <alignment horizontal="center" vertical="center" wrapText="1"/>
    </xf>
    <xf numFmtId="0" fontId="0" fillId="0" borderId="0" xfId="0" applyBorder="1" applyAlignment="1">
      <alignment/>
    </xf>
    <xf numFmtId="0" fontId="0" fillId="19" borderId="0" xfId="0" applyFill="1" applyBorder="1" applyAlignment="1">
      <alignment vertical="center" wrapText="1"/>
    </xf>
    <xf numFmtId="2" fontId="20" fillId="7" borderId="10" xfId="0" applyNumberFormat="1" applyFont="1" applyFill="1" applyBorder="1" applyAlignment="1" applyProtection="1">
      <alignment horizontal="center" vertical="center" textRotation="90" wrapText="1"/>
      <protection/>
    </xf>
    <xf numFmtId="4" fontId="19" fillId="7" borderId="10"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3" fontId="19" fillId="7" borderId="0" xfId="0" applyNumberFormat="1" applyFont="1" applyFill="1" applyBorder="1" applyAlignment="1">
      <alignment/>
    </xf>
    <xf numFmtId="4" fontId="1" fillId="7" borderId="0" xfId="0" applyNumberFormat="1" applyFont="1" applyFill="1" applyBorder="1" applyAlignment="1">
      <alignment/>
    </xf>
    <xf numFmtId="0" fontId="0" fillId="0" borderId="14" xfId="0" applyBorder="1" applyAlignment="1">
      <alignment vertical="center" wrapText="1"/>
    </xf>
    <xf numFmtId="0" fontId="1" fillId="23" borderId="10" xfId="0" applyFont="1" applyFill="1" applyBorder="1" applyAlignment="1">
      <alignment vertical="center"/>
    </xf>
    <xf numFmtId="0" fontId="19" fillId="0" borderId="15"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0" fontId="0" fillId="0" borderId="14" xfId="0" applyBorder="1" applyAlignment="1">
      <alignment horizontal="justify" vertical="center" wrapText="1"/>
    </xf>
    <xf numFmtId="0" fontId="0" fillId="0" borderId="16" xfId="0" applyBorder="1" applyAlignment="1">
      <alignment horizontal="justify" vertical="center" wrapText="1"/>
    </xf>
    <xf numFmtId="4" fontId="19" fillId="0" borderId="0" xfId="0" applyNumberFormat="1" applyFont="1" applyFill="1" applyBorder="1" applyAlignment="1">
      <alignment/>
    </xf>
    <xf numFmtId="0" fontId="21" fillId="0" borderId="14" xfId="0" applyFont="1" applyBorder="1" applyAlignment="1">
      <alignment horizontal="justify" vertical="center" wrapText="1"/>
    </xf>
    <xf numFmtId="173" fontId="19" fillId="0" borderId="0" xfId="43" applyNumberFormat="1" applyFont="1" applyBorder="1" applyAlignment="1">
      <alignment/>
    </xf>
    <xf numFmtId="0" fontId="0" fillId="0" borderId="0" xfId="0" applyFill="1" applyBorder="1" applyAlignment="1">
      <alignment vertical="center" wrapText="1"/>
    </xf>
    <xf numFmtId="174" fontId="20" fillId="25" borderId="17" xfId="43"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4" fontId="30" fillId="25" borderId="19" xfId="0" applyNumberFormat="1" applyFont="1" applyFill="1" applyBorder="1" applyAlignment="1">
      <alignment horizontal="left" vertical="center" wrapText="1"/>
    </xf>
    <xf numFmtId="183" fontId="21" fillId="25" borderId="20" xfId="0" applyNumberFormat="1" applyFont="1" applyFill="1" applyBorder="1" applyAlignment="1" applyProtection="1">
      <alignment horizontal="center" vertical="center"/>
      <protection locked="0"/>
    </xf>
    <xf numFmtId="0" fontId="21" fillId="0" borderId="18" xfId="0" applyFont="1" applyFill="1" applyBorder="1" applyAlignment="1">
      <alignment horizontal="center" vertical="center"/>
    </xf>
    <xf numFmtId="4" fontId="30" fillId="25" borderId="21" xfId="0" applyNumberFormat="1" applyFont="1" applyFill="1" applyBorder="1" applyAlignment="1">
      <alignment horizontal="left" vertical="center" wrapText="1"/>
    </xf>
    <xf numFmtId="4" fontId="1" fillId="25" borderId="11" xfId="0" applyNumberFormat="1" applyFont="1" applyFill="1" applyBorder="1" applyAlignment="1" applyProtection="1">
      <alignment horizontal="center" vertical="center" wrapText="1"/>
      <protection locked="0"/>
    </xf>
    <xf numFmtId="0" fontId="0" fillId="0" borderId="14" xfId="0" applyBorder="1" applyAlignment="1" applyProtection="1">
      <alignment horizontal="justify" vertical="center" wrapText="1"/>
      <protection locked="0"/>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xf>
    <xf numFmtId="183" fontId="21" fillId="25" borderId="20" xfId="0" applyNumberFormat="1" applyFont="1" applyFill="1" applyBorder="1" applyAlignment="1" applyProtection="1">
      <alignment horizontal="center" vertical="center"/>
      <protection/>
    </xf>
    <xf numFmtId="0" fontId="30" fillId="25" borderId="22"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wrapText="1"/>
      <protection/>
    </xf>
    <xf numFmtId="4" fontId="1" fillId="0" borderId="0" xfId="0" applyNumberFormat="1" applyFont="1" applyBorder="1" applyAlignment="1">
      <alignment vertical="center"/>
    </xf>
    <xf numFmtId="3" fontId="19" fillId="0" borderId="11" xfId="0" applyNumberFormat="1" applyFont="1" applyFill="1" applyBorder="1" applyAlignment="1">
      <alignment horizontal="center" vertical="center" wrapText="1"/>
    </xf>
    <xf numFmtId="4" fontId="19" fillId="7" borderId="23" xfId="0" applyNumberFormat="1" applyFont="1" applyFill="1" applyBorder="1" applyAlignment="1" applyProtection="1">
      <alignment horizontal="center" vertical="center" wrapText="1"/>
      <protection/>
    </xf>
    <xf numFmtId="4" fontId="1" fillId="25" borderId="24" xfId="0" applyNumberFormat="1" applyFont="1" applyFill="1" applyBorder="1" applyAlignment="1" applyProtection="1">
      <alignment horizontal="center" vertical="center" wrapText="1"/>
      <protection/>
    </xf>
    <xf numFmtId="4" fontId="1" fillId="0" borderId="16" xfId="0" applyNumberFormat="1" applyFont="1" applyFill="1" applyBorder="1" applyAlignment="1" applyProtection="1">
      <alignment horizontal="center" vertical="center" wrapText="1"/>
      <protection/>
    </xf>
    <xf numFmtId="0" fontId="25" fillId="0" borderId="25" xfId="0" applyFont="1" applyBorder="1" applyAlignment="1">
      <alignment horizontal="center" vertical="center" wrapText="1"/>
    </xf>
    <xf numFmtId="0" fontId="0" fillId="0" borderId="25" xfId="0" applyBorder="1" applyAlignment="1">
      <alignment/>
    </xf>
    <xf numFmtId="0" fontId="21" fillId="25" borderId="26" xfId="0" applyFont="1" applyFill="1" applyBorder="1" applyAlignment="1">
      <alignment horizontal="center" vertical="center" wrapText="1"/>
    </xf>
    <xf numFmtId="0" fontId="0" fillId="0" borderId="19" xfId="0" applyBorder="1" applyAlignment="1">
      <alignment/>
    </xf>
    <xf numFmtId="0" fontId="0" fillId="0" borderId="27" xfId="0" applyBorder="1" applyAlignment="1">
      <alignment/>
    </xf>
    <xf numFmtId="0" fontId="0" fillId="0" borderId="21" xfId="0" applyBorder="1" applyAlignment="1">
      <alignment/>
    </xf>
    <xf numFmtId="0" fontId="19" fillId="0" borderId="10" xfId="0" applyFont="1" applyBorder="1" applyAlignment="1">
      <alignment vertical="center"/>
    </xf>
    <xf numFmtId="0" fontId="0" fillId="0" borderId="10" xfId="0" applyBorder="1" applyAlignment="1">
      <alignment vertical="center"/>
    </xf>
    <xf numFmtId="0" fontId="19" fillId="0" borderId="13" xfId="0" applyFont="1" applyBorder="1" applyAlignment="1">
      <alignment vertical="center" wrapText="1"/>
    </xf>
    <xf numFmtId="0" fontId="19" fillId="0" borderId="28" xfId="0" applyFont="1" applyBorder="1" applyAlignment="1">
      <alignment vertical="center"/>
    </xf>
    <xf numFmtId="0" fontId="21" fillId="0" borderId="29" xfId="0" applyFont="1" applyBorder="1" applyAlignment="1">
      <alignment horizontal="justify" vertical="center" wrapText="1"/>
    </xf>
    <xf numFmtId="0" fontId="0" fillId="0" borderId="14" xfId="0" applyBorder="1" applyAlignment="1">
      <alignment horizontal="justify" vertical="center" wrapText="1"/>
    </xf>
    <xf numFmtId="0" fontId="19" fillId="0" borderId="30" xfId="0" applyFont="1" applyFill="1" applyBorder="1" applyAlignment="1">
      <alignment vertical="center" wrapText="1"/>
    </xf>
    <xf numFmtId="0" fontId="0" fillId="0" borderId="31" xfId="0" applyFill="1" applyBorder="1" applyAlignment="1">
      <alignment vertical="center" wrapText="1"/>
    </xf>
    <xf numFmtId="0" fontId="0" fillId="0" borderId="32" xfId="0" applyFill="1" applyBorder="1" applyAlignment="1">
      <alignment vertical="center" wrapText="1"/>
    </xf>
    <xf numFmtId="0" fontId="26" fillId="23" borderId="13" xfId="0" applyFont="1" applyFill="1" applyBorder="1" applyAlignment="1">
      <alignment horizontal="left" vertical="center" wrapText="1"/>
    </xf>
    <xf numFmtId="0" fontId="28" fillId="0" borderId="33" xfId="0" applyFont="1" applyBorder="1" applyAlignment="1">
      <alignment horizontal="left" vertical="center" wrapText="1"/>
    </xf>
    <xf numFmtId="0" fontId="28" fillId="0" borderId="28" xfId="0" applyFont="1" applyBorder="1" applyAlignment="1">
      <alignment horizontal="left" vertical="center" wrapText="1"/>
    </xf>
    <xf numFmtId="0" fontId="19" fillId="24" borderId="24" xfId="0" applyFont="1" applyFill="1" applyBorder="1" applyAlignment="1">
      <alignment horizontal="center" vertical="center" wrapText="1"/>
    </xf>
    <xf numFmtId="0" fontId="0" fillId="0" borderId="24" xfId="0" applyBorder="1" applyAlignment="1">
      <alignment horizontal="center" vertical="center" wrapText="1"/>
    </xf>
    <xf numFmtId="0" fontId="19" fillId="24" borderId="10" xfId="0" applyFont="1" applyFill="1" applyBorder="1" applyAlignment="1">
      <alignment horizontal="center" vertical="center" wrapText="1"/>
    </xf>
    <xf numFmtId="0" fontId="19" fillId="0" borderId="10" xfId="0" applyFont="1" applyBorder="1" applyAlignment="1">
      <alignment vertical="center" wrapText="1"/>
    </xf>
    <xf numFmtId="0" fontId="19" fillId="24" borderId="34" xfId="0" applyFont="1" applyFill="1" applyBorder="1" applyAlignment="1">
      <alignment horizontal="center" vertical="center" wrapText="1"/>
    </xf>
    <xf numFmtId="0" fontId="19" fillId="24" borderId="35" xfId="0" applyFont="1" applyFill="1" applyBorder="1" applyAlignment="1">
      <alignment horizontal="center" vertical="center" wrapText="1"/>
    </xf>
    <xf numFmtId="0" fontId="1" fillId="0" borderId="36"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22" fillId="24" borderId="29" xfId="0" applyFont="1" applyFill="1" applyBorder="1" applyAlignment="1">
      <alignment horizontal="left" vertical="center" wrapText="1"/>
    </xf>
    <xf numFmtId="0" fontId="0" fillId="0" borderId="14" xfId="0" applyBorder="1" applyAlignment="1">
      <alignment vertical="center" wrapText="1"/>
    </xf>
    <xf numFmtId="0" fontId="1" fillId="0" borderId="38" xfId="0" applyFont="1" applyBorder="1" applyAlignment="1">
      <alignment horizontal="center" vertical="center" wrapText="1"/>
    </xf>
    <xf numFmtId="0" fontId="0" fillId="0" borderId="36"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638175</xdr:colOff>
      <xdr:row>0</xdr:row>
      <xdr:rowOff>95250</xdr:rowOff>
    </xdr:from>
    <xdr:to>
      <xdr:col>19</xdr:col>
      <xdr:colOff>1133475</xdr:colOff>
      <xdr:row>0</xdr:row>
      <xdr:rowOff>1428750</xdr:rowOff>
    </xdr:to>
    <xdr:sp>
      <xdr:nvSpPr>
        <xdr:cNvPr id="1" name="TextBox 3"/>
        <xdr:cNvSpPr txBox="1">
          <a:spLocks noChangeArrowheads="1"/>
        </xdr:cNvSpPr>
      </xdr:nvSpPr>
      <xdr:spPr>
        <a:xfrm>
          <a:off x="17183100"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82"/>
  <sheetViews>
    <sheetView tabSelected="1" zoomScalePageLayoutView="0" workbookViewId="0" topLeftCell="A1">
      <selection activeCell="C12" sqref="C12:C18"/>
    </sheetView>
  </sheetViews>
  <sheetFormatPr defaultColWidth="11.57421875" defaultRowHeight="15"/>
  <cols>
    <col min="1" max="1" width="5.57421875" style="2" customWidth="1"/>
    <col min="2" max="3" width="38.7109375" style="1" customWidth="1"/>
    <col min="4" max="4" width="35.57421875" style="1" customWidth="1"/>
    <col min="5" max="5" width="38.57421875" style="1" customWidth="1"/>
    <col min="6" max="7" width="9.57421875" style="3" customWidth="1"/>
    <col min="8" max="8" width="8.8515625" style="4" customWidth="1"/>
    <col min="9" max="9" width="6.28125" style="4" customWidth="1"/>
    <col min="10" max="10" width="7.57421875" style="4" customWidth="1"/>
    <col min="11" max="11" width="5.421875" style="4" customWidth="1"/>
    <col min="12" max="12" width="6.140625" style="4" customWidth="1"/>
    <col min="13" max="13" width="5.57421875" style="4" customWidth="1"/>
    <col min="14" max="14" width="13.7109375" style="4" bestFit="1" customWidth="1"/>
    <col min="15" max="15" width="15.57421875" style="4" hidden="1" customWidth="1"/>
    <col min="16" max="16" width="14.00390625" style="31" hidden="1" customWidth="1"/>
    <col min="17" max="17" width="18.28125" style="5" customWidth="1"/>
    <col min="18" max="18" width="18.28125" style="5" hidden="1" customWidth="1"/>
    <col min="19" max="20" width="18.28125" style="5" customWidth="1"/>
    <col min="21" max="21" width="0" style="1" hidden="1" customWidth="1"/>
    <col min="22" max="16384" width="11.57421875" style="1" customWidth="1"/>
  </cols>
  <sheetData>
    <row r="1" spans="1:28" ht="123" customHeight="1" thickBot="1">
      <c r="A1" s="67" t="s">
        <v>181</v>
      </c>
      <c r="B1" s="68"/>
      <c r="C1" s="68"/>
      <c r="D1" s="68"/>
      <c r="E1" s="68"/>
      <c r="F1" s="68"/>
      <c r="G1" s="68"/>
      <c r="H1" s="68"/>
      <c r="I1" s="68"/>
      <c r="J1" s="68"/>
      <c r="K1" s="68"/>
      <c r="L1" s="68"/>
      <c r="M1" s="68"/>
      <c r="N1" s="68"/>
      <c r="O1" s="68"/>
      <c r="P1" s="68"/>
      <c r="Q1" s="68"/>
      <c r="R1" s="68"/>
      <c r="S1" s="68"/>
      <c r="T1" s="68"/>
      <c r="U1" s="26"/>
      <c r="V1" s="26"/>
      <c r="W1" s="21"/>
      <c r="X1" s="21"/>
      <c r="Y1" s="45"/>
      <c r="Z1" s="38"/>
      <c r="AA1" s="39"/>
      <c r="AB1" s="38"/>
    </row>
    <row r="2" spans="1:20" ht="150" customHeight="1" thickBot="1">
      <c r="A2" s="82" t="s">
        <v>189</v>
      </c>
      <c r="B2" s="83"/>
      <c r="C2" s="84"/>
      <c r="D2" s="17" t="s">
        <v>66</v>
      </c>
      <c r="E2" s="18" t="s">
        <v>67</v>
      </c>
      <c r="F2" s="6" t="s">
        <v>62</v>
      </c>
      <c r="G2" s="6" t="s">
        <v>61</v>
      </c>
      <c r="H2" s="6" t="s">
        <v>172</v>
      </c>
      <c r="I2" s="6" t="s">
        <v>63</v>
      </c>
      <c r="J2" s="6" t="s">
        <v>173</v>
      </c>
      <c r="K2" s="6" t="s">
        <v>174</v>
      </c>
      <c r="L2" s="13" t="s">
        <v>175</v>
      </c>
      <c r="M2" s="6" t="s">
        <v>65</v>
      </c>
      <c r="N2" s="6" t="s">
        <v>188</v>
      </c>
      <c r="O2" s="14" t="s">
        <v>188</v>
      </c>
      <c r="P2" s="28"/>
      <c r="Q2" s="15" t="s">
        <v>68</v>
      </c>
      <c r="R2" s="15"/>
      <c r="S2" s="47" t="s">
        <v>182</v>
      </c>
      <c r="T2" s="47" t="s">
        <v>183</v>
      </c>
    </row>
    <row r="3" spans="1:20" ht="88.5" customHeight="1" thickBot="1">
      <c r="A3" s="79" t="s">
        <v>64</v>
      </c>
      <c r="B3" s="80"/>
      <c r="C3" s="80"/>
      <c r="D3" s="80"/>
      <c r="E3" s="80"/>
      <c r="F3" s="80"/>
      <c r="G3" s="80"/>
      <c r="H3" s="80"/>
      <c r="I3" s="80"/>
      <c r="J3" s="80"/>
      <c r="K3" s="80"/>
      <c r="L3" s="80"/>
      <c r="M3" s="80"/>
      <c r="N3" s="80"/>
      <c r="O3" s="80"/>
      <c r="P3" s="80"/>
      <c r="Q3" s="81"/>
      <c r="R3" s="27"/>
      <c r="S3" s="46"/>
      <c r="T3" s="46"/>
    </row>
    <row r="4" spans="1:20" ht="19.5" customHeight="1" thickBot="1">
      <c r="A4" s="77" t="s">
        <v>163</v>
      </c>
      <c r="B4" s="78"/>
      <c r="C4" s="78"/>
      <c r="D4" s="78"/>
      <c r="E4" s="78"/>
      <c r="F4" s="78"/>
      <c r="G4" s="78"/>
      <c r="H4" s="78"/>
      <c r="I4" s="78"/>
      <c r="J4" s="78"/>
      <c r="K4" s="78"/>
      <c r="L4" s="78"/>
      <c r="M4" s="78"/>
      <c r="N4" s="78"/>
      <c r="O4" s="78"/>
      <c r="P4" s="78"/>
      <c r="Q4" s="78"/>
      <c r="R4" s="41"/>
      <c r="S4" s="41"/>
      <c r="T4" s="42"/>
    </row>
    <row r="5" spans="1:21" ht="12" customHeight="1">
      <c r="A5" s="91"/>
      <c r="B5" s="85" t="s">
        <v>1</v>
      </c>
      <c r="C5" s="85" t="s">
        <v>87</v>
      </c>
      <c r="D5" s="7" t="s">
        <v>2</v>
      </c>
      <c r="E5" s="7" t="s">
        <v>97</v>
      </c>
      <c r="F5" s="8"/>
      <c r="G5" s="8">
        <v>5</v>
      </c>
      <c r="H5" s="8" t="s">
        <v>60</v>
      </c>
      <c r="I5" s="8">
        <v>5</v>
      </c>
      <c r="J5" s="8" t="s">
        <v>60</v>
      </c>
      <c r="K5" s="8" t="s">
        <v>0</v>
      </c>
      <c r="L5" s="8" t="s">
        <v>86</v>
      </c>
      <c r="M5" s="8" t="s">
        <v>60</v>
      </c>
      <c r="N5" s="63">
        <f>O5/5*3</f>
        <v>8580</v>
      </c>
      <c r="O5" s="20">
        <v>14300</v>
      </c>
      <c r="P5" s="30">
        <f>O5*Q5</f>
        <v>34320.00000000001</v>
      </c>
      <c r="Q5" s="23">
        <f>R5*(1+60%)</f>
        <v>2.4000000000000004</v>
      </c>
      <c r="R5" s="23">
        <v>1.5</v>
      </c>
      <c r="S5" s="53"/>
      <c r="T5" s="57">
        <f>S5*N5</f>
        <v>0</v>
      </c>
      <c r="U5" s="61">
        <f>Q5*N5</f>
        <v>20592.000000000004</v>
      </c>
    </row>
    <row r="6" spans="1:21" ht="11.25">
      <c r="A6" s="92"/>
      <c r="B6" s="86"/>
      <c r="C6" s="86"/>
      <c r="D6" s="9" t="s">
        <v>3</v>
      </c>
      <c r="E6" s="9" t="s">
        <v>98</v>
      </c>
      <c r="F6" s="10"/>
      <c r="G6" s="10">
        <v>5</v>
      </c>
      <c r="H6" s="10" t="s">
        <v>60</v>
      </c>
      <c r="I6" s="10">
        <v>5</v>
      </c>
      <c r="J6" s="10" t="s">
        <v>60</v>
      </c>
      <c r="K6" s="10" t="s">
        <v>0</v>
      </c>
      <c r="L6" s="10" t="s">
        <v>86</v>
      </c>
      <c r="M6" s="10" t="s">
        <v>60</v>
      </c>
      <c r="N6" s="63">
        <f aca="true" t="shared" si="0" ref="N6:N69">O6/5*3</f>
        <v>8580</v>
      </c>
      <c r="O6" s="19">
        <v>14300</v>
      </c>
      <c r="P6" s="29">
        <f aca="true" t="shared" si="1" ref="P6:P28">O6*Q6</f>
        <v>41184.00000000001</v>
      </c>
      <c r="Q6" s="22">
        <f aca="true" t="shared" si="2" ref="Q6:Q28">R6*(1+60%)</f>
        <v>2.8800000000000003</v>
      </c>
      <c r="R6" s="22">
        <v>1.8</v>
      </c>
      <c r="S6" s="53"/>
      <c r="T6" s="57">
        <f aca="true" t="shared" si="3" ref="T6:T69">S6*N6</f>
        <v>0</v>
      </c>
      <c r="U6" s="61">
        <f aca="true" t="shared" si="4" ref="U6:U69">Q6*N6</f>
        <v>24710.4</v>
      </c>
    </row>
    <row r="7" spans="1:21" ht="15" customHeight="1">
      <c r="A7" s="92"/>
      <c r="B7" s="86"/>
      <c r="C7" s="86"/>
      <c r="D7" s="9" t="s">
        <v>4</v>
      </c>
      <c r="E7" s="9" t="s">
        <v>99</v>
      </c>
      <c r="F7" s="10"/>
      <c r="G7" s="10">
        <v>5</v>
      </c>
      <c r="H7" s="10" t="s">
        <v>60</v>
      </c>
      <c r="I7" s="10">
        <v>5</v>
      </c>
      <c r="J7" s="10" t="s">
        <v>60</v>
      </c>
      <c r="K7" s="10" t="s">
        <v>0</v>
      </c>
      <c r="L7" s="10" t="s">
        <v>86</v>
      </c>
      <c r="M7" s="10" t="s">
        <v>60</v>
      </c>
      <c r="N7" s="63">
        <f t="shared" si="0"/>
        <v>8580</v>
      </c>
      <c r="O7" s="19">
        <v>14300</v>
      </c>
      <c r="P7" s="29">
        <f t="shared" si="1"/>
        <v>27456</v>
      </c>
      <c r="Q7" s="22">
        <f t="shared" si="2"/>
        <v>1.92</v>
      </c>
      <c r="R7" s="22">
        <v>1.2</v>
      </c>
      <c r="S7" s="53"/>
      <c r="T7" s="57">
        <f t="shared" si="3"/>
        <v>0</v>
      </c>
      <c r="U7" s="61">
        <f t="shared" si="4"/>
        <v>16473.6</v>
      </c>
    </row>
    <row r="8" spans="1:21" ht="11.25" customHeight="1">
      <c r="A8" s="92"/>
      <c r="B8" s="86"/>
      <c r="C8" s="86"/>
      <c r="D8" s="9" t="s">
        <v>5</v>
      </c>
      <c r="E8" s="9" t="s">
        <v>100</v>
      </c>
      <c r="F8" s="10"/>
      <c r="G8" s="10">
        <v>5</v>
      </c>
      <c r="H8" s="10" t="s">
        <v>60</v>
      </c>
      <c r="I8" s="10">
        <v>5</v>
      </c>
      <c r="J8" s="10" t="s">
        <v>60</v>
      </c>
      <c r="K8" s="10" t="s">
        <v>0</v>
      </c>
      <c r="L8" s="10" t="s">
        <v>86</v>
      </c>
      <c r="M8" s="10" t="s">
        <v>60</v>
      </c>
      <c r="N8" s="63">
        <f t="shared" si="0"/>
        <v>8580</v>
      </c>
      <c r="O8" s="19">
        <v>14300</v>
      </c>
      <c r="P8" s="29">
        <f t="shared" si="1"/>
        <v>34320.00000000001</v>
      </c>
      <c r="Q8" s="22">
        <f t="shared" si="2"/>
        <v>2.4000000000000004</v>
      </c>
      <c r="R8" s="22">
        <v>1.5</v>
      </c>
      <c r="S8" s="53"/>
      <c r="T8" s="57">
        <f t="shared" si="3"/>
        <v>0</v>
      </c>
      <c r="U8" s="61">
        <f t="shared" si="4"/>
        <v>20592.000000000004</v>
      </c>
    </row>
    <row r="9" spans="1:21" ht="14.25" customHeight="1">
      <c r="A9" s="92"/>
      <c r="B9" s="86"/>
      <c r="C9" s="86"/>
      <c r="D9" s="9" t="s">
        <v>6</v>
      </c>
      <c r="E9" s="9" t="s">
        <v>101</v>
      </c>
      <c r="F9" s="10"/>
      <c r="G9" s="10">
        <v>5</v>
      </c>
      <c r="H9" s="10" t="s">
        <v>60</v>
      </c>
      <c r="I9" s="10">
        <v>5</v>
      </c>
      <c r="J9" s="10" t="s">
        <v>60</v>
      </c>
      <c r="K9" s="10" t="s">
        <v>0</v>
      </c>
      <c r="L9" s="10" t="s">
        <v>86</v>
      </c>
      <c r="M9" s="10" t="s">
        <v>60</v>
      </c>
      <c r="N9" s="63">
        <f t="shared" si="0"/>
        <v>8580</v>
      </c>
      <c r="O9" s="19">
        <v>14300</v>
      </c>
      <c r="P9" s="29">
        <f t="shared" si="1"/>
        <v>36608.00000000001</v>
      </c>
      <c r="Q9" s="22">
        <f t="shared" si="2"/>
        <v>2.5600000000000005</v>
      </c>
      <c r="R9" s="22">
        <v>1.6</v>
      </c>
      <c r="S9" s="53"/>
      <c r="T9" s="57">
        <f t="shared" si="3"/>
        <v>0</v>
      </c>
      <c r="U9" s="61">
        <f t="shared" si="4"/>
        <v>21964.800000000003</v>
      </c>
    </row>
    <row r="10" spans="1:21" ht="11.25" customHeight="1">
      <c r="A10" s="92"/>
      <c r="B10" s="86"/>
      <c r="C10" s="86"/>
      <c r="D10" s="9" t="s">
        <v>7</v>
      </c>
      <c r="E10" s="9" t="s">
        <v>102</v>
      </c>
      <c r="F10" s="10"/>
      <c r="G10" s="10">
        <v>5</v>
      </c>
      <c r="H10" s="10" t="s">
        <v>60</v>
      </c>
      <c r="I10" s="10">
        <v>5</v>
      </c>
      <c r="J10" s="10" t="s">
        <v>60</v>
      </c>
      <c r="K10" s="10" t="s">
        <v>0</v>
      </c>
      <c r="L10" s="10" t="s">
        <v>86</v>
      </c>
      <c r="M10" s="10" t="s">
        <v>60</v>
      </c>
      <c r="N10" s="63">
        <f t="shared" si="0"/>
        <v>8580</v>
      </c>
      <c r="O10" s="19">
        <v>14300</v>
      </c>
      <c r="P10" s="29">
        <f t="shared" si="1"/>
        <v>34320.00000000001</v>
      </c>
      <c r="Q10" s="22">
        <f t="shared" si="2"/>
        <v>2.4000000000000004</v>
      </c>
      <c r="R10" s="22">
        <v>1.5</v>
      </c>
      <c r="S10" s="53"/>
      <c r="T10" s="57">
        <f t="shared" si="3"/>
        <v>0</v>
      </c>
      <c r="U10" s="61">
        <f t="shared" si="4"/>
        <v>20592.000000000004</v>
      </c>
    </row>
    <row r="11" spans="1:21" ht="14.25" customHeight="1">
      <c r="A11" s="92"/>
      <c r="B11" s="10" t="s">
        <v>57</v>
      </c>
      <c r="C11" s="10" t="s">
        <v>88</v>
      </c>
      <c r="D11" s="9" t="s">
        <v>8</v>
      </c>
      <c r="E11" s="9" t="s">
        <v>103</v>
      </c>
      <c r="F11" s="10"/>
      <c r="G11" s="10">
        <v>5</v>
      </c>
      <c r="H11" s="10" t="s">
        <v>60</v>
      </c>
      <c r="I11" s="10">
        <v>5</v>
      </c>
      <c r="J11" s="10" t="s">
        <v>60</v>
      </c>
      <c r="K11" s="10" t="s">
        <v>0</v>
      </c>
      <c r="L11" s="10" t="s">
        <v>86</v>
      </c>
      <c r="M11" s="10" t="s">
        <v>60</v>
      </c>
      <c r="N11" s="63">
        <f t="shared" si="0"/>
        <v>6000</v>
      </c>
      <c r="O11" s="19">
        <v>10000</v>
      </c>
      <c r="P11" s="29">
        <f t="shared" si="1"/>
        <v>48000.00000000001</v>
      </c>
      <c r="Q11" s="22">
        <f t="shared" si="2"/>
        <v>4.800000000000001</v>
      </c>
      <c r="R11" s="22">
        <v>3</v>
      </c>
      <c r="S11" s="53"/>
      <c r="T11" s="57">
        <f t="shared" si="3"/>
        <v>0</v>
      </c>
      <c r="U11" s="61">
        <f t="shared" si="4"/>
        <v>28800.000000000004</v>
      </c>
    </row>
    <row r="12" spans="1:21" ht="11.25" customHeight="1">
      <c r="A12" s="92"/>
      <c r="B12" s="87" t="s">
        <v>58</v>
      </c>
      <c r="C12" s="87" t="s">
        <v>89</v>
      </c>
      <c r="D12" s="9" t="s">
        <v>9</v>
      </c>
      <c r="E12" s="9" t="s">
        <v>104</v>
      </c>
      <c r="F12" s="10"/>
      <c r="G12" s="10">
        <v>5</v>
      </c>
      <c r="H12" s="10" t="s">
        <v>60</v>
      </c>
      <c r="I12" s="10">
        <v>5</v>
      </c>
      <c r="J12" s="10" t="s">
        <v>60</v>
      </c>
      <c r="K12" s="10" t="s">
        <v>0</v>
      </c>
      <c r="L12" s="10" t="s">
        <v>86</v>
      </c>
      <c r="M12" s="10" t="s">
        <v>60</v>
      </c>
      <c r="N12" s="63">
        <f t="shared" si="0"/>
        <v>12000</v>
      </c>
      <c r="O12" s="19">
        <v>20000</v>
      </c>
      <c r="P12" s="29">
        <f t="shared" si="1"/>
        <v>80000</v>
      </c>
      <c r="Q12" s="22">
        <f t="shared" si="2"/>
        <v>4</v>
      </c>
      <c r="R12" s="22">
        <v>2.5</v>
      </c>
      <c r="S12" s="53"/>
      <c r="T12" s="57">
        <f t="shared" si="3"/>
        <v>0</v>
      </c>
      <c r="U12" s="61">
        <f t="shared" si="4"/>
        <v>48000</v>
      </c>
    </row>
    <row r="13" spans="1:21" ht="16.5" customHeight="1">
      <c r="A13" s="92"/>
      <c r="B13" s="87"/>
      <c r="C13" s="87"/>
      <c r="D13" s="9" t="s">
        <v>10</v>
      </c>
      <c r="E13" s="9" t="s">
        <v>105</v>
      </c>
      <c r="F13" s="10"/>
      <c r="G13" s="10">
        <v>5</v>
      </c>
      <c r="H13" s="10" t="s">
        <v>60</v>
      </c>
      <c r="I13" s="10">
        <v>5</v>
      </c>
      <c r="J13" s="10" t="s">
        <v>60</v>
      </c>
      <c r="K13" s="10" t="s">
        <v>0</v>
      </c>
      <c r="L13" s="10" t="s">
        <v>86</v>
      </c>
      <c r="M13" s="10" t="s">
        <v>60</v>
      </c>
      <c r="N13" s="63">
        <f t="shared" si="0"/>
        <v>1800</v>
      </c>
      <c r="O13" s="19">
        <v>3000</v>
      </c>
      <c r="P13" s="29">
        <f t="shared" si="1"/>
        <v>9600</v>
      </c>
      <c r="Q13" s="22">
        <f t="shared" si="2"/>
        <v>3.2</v>
      </c>
      <c r="R13" s="22">
        <v>2</v>
      </c>
      <c r="S13" s="53"/>
      <c r="T13" s="57">
        <f t="shared" si="3"/>
        <v>0</v>
      </c>
      <c r="U13" s="61">
        <f t="shared" si="4"/>
        <v>5760</v>
      </c>
    </row>
    <row r="14" spans="1:21" ht="16.5" customHeight="1">
      <c r="A14" s="92"/>
      <c r="B14" s="87"/>
      <c r="C14" s="87"/>
      <c r="D14" s="9" t="s">
        <v>11</v>
      </c>
      <c r="E14" s="9" t="s">
        <v>106</v>
      </c>
      <c r="F14" s="10"/>
      <c r="G14" s="10">
        <v>5</v>
      </c>
      <c r="H14" s="10" t="s">
        <v>60</v>
      </c>
      <c r="I14" s="10">
        <v>5</v>
      </c>
      <c r="J14" s="10" t="s">
        <v>60</v>
      </c>
      <c r="K14" s="10" t="s">
        <v>0</v>
      </c>
      <c r="L14" s="10" t="s">
        <v>86</v>
      </c>
      <c r="M14" s="10" t="s">
        <v>60</v>
      </c>
      <c r="N14" s="63">
        <f t="shared" si="0"/>
        <v>1800</v>
      </c>
      <c r="O14" s="19">
        <v>3000</v>
      </c>
      <c r="P14" s="29">
        <f t="shared" si="1"/>
        <v>9600</v>
      </c>
      <c r="Q14" s="22">
        <f t="shared" si="2"/>
        <v>3.2</v>
      </c>
      <c r="R14" s="22">
        <v>2</v>
      </c>
      <c r="S14" s="53"/>
      <c r="T14" s="57">
        <f t="shared" si="3"/>
        <v>0</v>
      </c>
      <c r="U14" s="61">
        <f t="shared" si="4"/>
        <v>5760</v>
      </c>
    </row>
    <row r="15" spans="1:21" ht="15.75" customHeight="1">
      <c r="A15" s="92"/>
      <c r="B15" s="87"/>
      <c r="C15" s="87"/>
      <c r="D15" s="9" t="s">
        <v>108</v>
      </c>
      <c r="E15" s="9" t="s">
        <v>107</v>
      </c>
      <c r="F15" s="10"/>
      <c r="G15" s="10">
        <v>5</v>
      </c>
      <c r="H15" s="10" t="s">
        <v>60</v>
      </c>
      <c r="I15" s="10">
        <v>5</v>
      </c>
      <c r="J15" s="10" t="s">
        <v>60</v>
      </c>
      <c r="K15" s="10" t="s">
        <v>0</v>
      </c>
      <c r="L15" s="10" t="s">
        <v>86</v>
      </c>
      <c r="M15" s="10" t="s">
        <v>60</v>
      </c>
      <c r="N15" s="63">
        <f t="shared" si="0"/>
        <v>1800</v>
      </c>
      <c r="O15" s="19">
        <v>3000</v>
      </c>
      <c r="P15" s="29">
        <f t="shared" si="1"/>
        <v>9600</v>
      </c>
      <c r="Q15" s="22">
        <f t="shared" si="2"/>
        <v>3.2</v>
      </c>
      <c r="R15" s="22">
        <v>2</v>
      </c>
      <c r="S15" s="53"/>
      <c r="T15" s="57">
        <f t="shared" si="3"/>
        <v>0</v>
      </c>
      <c r="U15" s="61">
        <f t="shared" si="4"/>
        <v>5760</v>
      </c>
    </row>
    <row r="16" spans="1:21" ht="15.75" customHeight="1">
      <c r="A16" s="92"/>
      <c r="B16" s="87"/>
      <c r="C16" s="87"/>
      <c r="D16" s="9" t="s">
        <v>12</v>
      </c>
      <c r="E16" s="11" t="s">
        <v>109</v>
      </c>
      <c r="F16" s="12"/>
      <c r="G16" s="10">
        <v>5</v>
      </c>
      <c r="H16" s="10" t="s">
        <v>60</v>
      </c>
      <c r="I16" s="10">
        <v>5</v>
      </c>
      <c r="J16" s="10" t="s">
        <v>60</v>
      </c>
      <c r="K16" s="10" t="s">
        <v>0</v>
      </c>
      <c r="L16" s="10" t="s">
        <v>86</v>
      </c>
      <c r="M16" s="10" t="s">
        <v>60</v>
      </c>
      <c r="N16" s="63">
        <f t="shared" si="0"/>
        <v>1800</v>
      </c>
      <c r="O16" s="19">
        <v>3000</v>
      </c>
      <c r="P16" s="29">
        <f t="shared" si="1"/>
        <v>9600</v>
      </c>
      <c r="Q16" s="22">
        <f t="shared" si="2"/>
        <v>3.2</v>
      </c>
      <c r="R16" s="22">
        <v>2</v>
      </c>
      <c r="S16" s="53"/>
      <c r="T16" s="57">
        <f t="shared" si="3"/>
        <v>0</v>
      </c>
      <c r="U16" s="61">
        <f t="shared" si="4"/>
        <v>5760</v>
      </c>
    </row>
    <row r="17" spans="1:21" ht="15.75" customHeight="1">
      <c r="A17" s="92"/>
      <c r="B17" s="87"/>
      <c r="C17" s="87"/>
      <c r="D17" s="9" t="s">
        <v>110</v>
      </c>
      <c r="E17" s="11" t="s">
        <v>111</v>
      </c>
      <c r="F17" s="12"/>
      <c r="G17" s="10">
        <v>5</v>
      </c>
      <c r="H17" s="10" t="s">
        <v>60</v>
      </c>
      <c r="I17" s="10">
        <v>5</v>
      </c>
      <c r="J17" s="10" t="s">
        <v>60</v>
      </c>
      <c r="K17" s="10" t="s">
        <v>0</v>
      </c>
      <c r="L17" s="10" t="s">
        <v>86</v>
      </c>
      <c r="M17" s="10" t="s">
        <v>60</v>
      </c>
      <c r="N17" s="63">
        <f t="shared" si="0"/>
        <v>1800</v>
      </c>
      <c r="O17" s="19">
        <v>3000</v>
      </c>
      <c r="P17" s="29">
        <f t="shared" si="1"/>
        <v>9600</v>
      </c>
      <c r="Q17" s="22">
        <f t="shared" si="2"/>
        <v>3.2</v>
      </c>
      <c r="R17" s="22">
        <v>2</v>
      </c>
      <c r="S17" s="53"/>
      <c r="T17" s="57">
        <f t="shared" si="3"/>
        <v>0</v>
      </c>
      <c r="U17" s="61">
        <f t="shared" si="4"/>
        <v>5760</v>
      </c>
    </row>
    <row r="18" spans="1:21" ht="15.75" customHeight="1">
      <c r="A18" s="92"/>
      <c r="B18" s="87"/>
      <c r="C18" s="87"/>
      <c r="D18" s="9" t="s">
        <v>13</v>
      </c>
      <c r="E18" s="11" t="s">
        <v>112</v>
      </c>
      <c r="F18" s="12"/>
      <c r="G18" s="10">
        <v>5</v>
      </c>
      <c r="H18" s="10" t="s">
        <v>60</v>
      </c>
      <c r="I18" s="10">
        <v>5</v>
      </c>
      <c r="J18" s="10" t="s">
        <v>60</v>
      </c>
      <c r="K18" s="10" t="s">
        <v>0</v>
      </c>
      <c r="L18" s="10" t="s">
        <v>86</v>
      </c>
      <c r="M18" s="10" t="s">
        <v>60</v>
      </c>
      <c r="N18" s="63">
        <f t="shared" si="0"/>
        <v>3000</v>
      </c>
      <c r="O18" s="19">
        <v>5000</v>
      </c>
      <c r="P18" s="29">
        <f t="shared" si="1"/>
        <v>16000</v>
      </c>
      <c r="Q18" s="22">
        <f t="shared" si="2"/>
        <v>3.2</v>
      </c>
      <c r="R18" s="22">
        <v>2</v>
      </c>
      <c r="S18" s="53"/>
      <c r="T18" s="57">
        <f t="shared" si="3"/>
        <v>0</v>
      </c>
      <c r="U18" s="61">
        <f t="shared" si="4"/>
        <v>9600</v>
      </c>
    </row>
    <row r="19" spans="1:21" ht="15.75" customHeight="1">
      <c r="A19" s="92"/>
      <c r="B19" s="87" t="s">
        <v>59</v>
      </c>
      <c r="C19" s="87" t="s">
        <v>90</v>
      </c>
      <c r="D19" s="11" t="s">
        <v>14</v>
      </c>
      <c r="E19" s="11" t="s">
        <v>113</v>
      </c>
      <c r="F19" s="12"/>
      <c r="G19" s="10">
        <v>5</v>
      </c>
      <c r="H19" s="10" t="s">
        <v>60</v>
      </c>
      <c r="I19" s="10">
        <v>5</v>
      </c>
      <c r="J19" s="10" t="s">
        <v>60</v>
      </c>
      <c r="K19" s="10" t="s">
        <v>0</v>
      </c>
      <c r="L19" s="10" t="s">
        <v>86</v>
      </c>
      <c r="M19" s="10" t="s">
        <v>60</v>
      </c>
      <c r="N19" s="63">
        <f t="shared" si="0"/>
        <v>17520</v>
      </c>
      <c r="O19" s="19">
        <v>29200</v>
      </c>
      <c r="P19" s="29">
        <f t="shared" si="1"/>
        <v>70080.00000000001</v>
      </c>
      <c r="Q19" s="22">
        <f t="shared" si="2"/>
        <v>2.4000000000000004</v>
      </c>
      <c r="R19" s="22">
        <v>1.5</v>
      </c>
      <c r="S19" s="53"/>
      <c r="T19" s="57">
        <f t="shared" si="3"/>
        <v>0</v>
      </c>
      <c r="U19" s="61">
        <f t="shared" si="4"/>
        <v>42048.00000000001</v>
      </c>
    </row>
    <row r="20" spans="1:21" ht="15.75" customHeight="1">
      <c r="A20" s="92"/>
      <c r="B20" s="87"/>
      <c r="C20" s="87"/>
      <c r="D20" s="11" t="s">
        <v>15</v>
      </c>
      <c r="E20" s="11" t="s">
        <v>114</v>
      </c>
      <c r="F20" s="12"/>
      <c r="G20" s="10">
        <v>5</v>
      </c>
      <c r="H20" s="10" t="s">
        <v>60</v>
      </c>
      <c r="I20" s="10">
        <v>5</v>
      </c>
      <c r="J20" s="10" t="s">
        <v>60</v>
      </c>
      <c r="K20" s="10" t="s">
        <v>0</v>
      </c>
      <c r="L20" s="10" t="s">
        <v>86</v>
      </c>
      <c r="M20" s="10" t="s">
        <v>60</v>
      </c>
      <c r="N20" s="63">
        <f t="shared" si="0"/>
        <v>17520</v>
      </c>
      <c r="O20" s="19">
        <v>29200</v>
      </c>
      <c r="P20" s="29">
        <f t="shared" si="1"/>
        <v>65407.99999999999</v>
      </c>
      <c r="Q20" s="22">
        <f t="shared" si="2"/>
        <v>2.2399999999999998</v>
      </c>
      <c r="R20" s="22">
        <v>1.4</v>
      </c>
      <c r="S20" s="53"/>
      <c r="T20" s="57">
        <f t="shared" si="3"/>
        <v>0</v>
      </c>
      <c r="U20" s="61">
        <f t="shared" si="4"/>
        <v>39244.799999999996</v>
      </c>
    </row>
    <row r="21" spans="1:21" ht="15.75" customHeight="1">
      <c r="A21" s="92"/>
      <c r="B21" s="87"/>
      <c r="C21" s="87"/>
      <c r="D21" s="11" t="s">
        <v>16</v>
      </c>
      <c r="E21" s="11" t="s">
        <v>115</v>
      </c>
      <c r="F21" s="12"/>
      <c r="G21" s="10">
        <v>5</v>
      </c>
      <c r="H21" s="10" t="s">
        <v>60</v>
      </c>
      <c r="I21" s="10">
        <v>5</v>
      </c>
      <c r="J21" s="10" t="s">
        <v>60</v>
      </c>
      <c r="K21" s="10" t="s">
        <v>0</v>
      </c>
      <c r="L21" s="10" t="s">
        <v>86</v>
      </c>
      <c r="M21" s="10" t="s">
        <v>60</v>
      </c>
      <c r="N21" s="63">
        <f t="shared" si="0"/>
        <v>17520</v>
      </c>
      <c r="O21" s="19">
        <v>29200</v>
      </c>
      <c r="P21" s="29">
        <f t="shared" si="1"/>
        <v>70080.00000000001</v>
      </c>
      <c r="Q21" s="22">
        <f t="shared" si="2"/>
        <v>2.4000000000000004</v>
      </c>
      <c r="R21" s="22">
        <v>1.5</v>
      </c>
      <c r="S21" s="53"/>
      <c r="T21" s="57">
        <f t="shared" si="3"/>
        <v>0</v>
      </c>
      <c r="U21" s="61">
        <f t="shared" si="4"/>
        <v>42048.00000000001</v>
      </c>
    </row>
    <row r="22" spans="1:21" ht="15.75" customHeight="1">
      <c r="A22" s="92"/>
      <c r="B22" s="87"/>
      <c r="C22" s="87"/>
      <c r="D22" s="11" t="s">
        <v>17</v>
      </c>
      <c r="E22" s="11" t="s">
        <v>116</v>
      </c>
      <c r="F22" s="12"/>
      <c r="G22" s="10">
        <v>5</v>
      </c>
      <c r="H22" s="10" t="s">
        <v>60</v>
      </c>
      <c r="I22" s="10">
        <v>5</v>
      </c>
      <c r="J22" s="10" t="s">
        <v>60</v>
      </c>
      <c r="K22" s="10" t="s">
        <v>0</v>
      </c>
      <c r="L22" s="10" t="s">
        <v>86</v>
      </c>
      <c r="M22" s="10" t="s">
        <v>60</v>
      </c>
      <c r="N22" s="63">
        <f t="shared" si="0"/>
        <v>17520</v>
      </c>
      <c r="O22" s="19">
        <v>29200</v>
      </c>
      <c r="P22" s="29">
        <f t="shared" si="1"/>
        <v>70080.00000000001</v>
      </c>
      <c r="Q22" s="22">
        <f t="shared" si="2"/>
        <v>2.4000000000000004</v>
      </c>
      <c r="R22" s="22">
        <v>1.5</v>
      </c>
      <c r="S22" s="53"/>
      <c r="T22" s="57">
        <f t="shared" si="3"/>
        <v>0</v>
      </c>
      <c r="U22" s="61">
        <f t="shared" si="4"/>
        <v>42048.00000000001</v>
      </c>
    </row>
    <row r="23" spans="1:21" ht="15.75" customHeight="1">
      <c r="A23" s="92"/>
      <c r="B23" s="87"/>
      <c r="C23" s="87"/>
      <c r="D23" s="11" t="s">
        <v>18</v>
      </c>
      <c r="E23" s="11" t="s">
        <v>117</v>
      </c>
      <c r="F23" s="12"/>
      <c r="G23" s="10">
        <v>5</v>
      </c>
      <c r="H23" s="10" t="s">
        <v>60</v>
      </c>
      <c r="I23" s="10">
        <v>5</v>
      </c>
      <c r="J23" s="10" t="s">
        <v>60</v>
      </c>
      <c r="K23" s="10" t="s">
        <v>0</v>
      </c>
      <c r="L23" s="10" t="s">
        <v>86</v>
      </c>
      <c r="M23" s="10" t="s">
        <v>60</v>
      </c>
      <c r="N23" s="63">
        <f t="shared" si="0"/>
        <v>17520</v>
      </c>
      <c r="O23" s="19">
        <v>29200</v>
      </c>
      <c r="P23" s="29">
        <f t="shared" si="1"/>
        <v>84096.00000000001</v>
      </c>
      <c r="Q23" s="22">
        <f t="shared" si="2"/>
        <v>2.8800000000000003</v>
      </c>
      <c r="R23" s="22">
        <v>1.8</v>
      </c>
      <c r="S23" s="53"/>
      <c r="T23" s="57">
        <f t="shared" si="3"/>
        <v>0</v>
      </c>
      <c r="U23" s="61">
        <f t="shared" si="4"/>
        <v>50457.600000000006</v>
      </c>
    </row>
    <row r="24" spans="1:21" ht="15.75" customHeight="1">
      <c r="A24" s="92"/>
      <c r="B24" s="87"/>
      <c r="C24" s="87"/>
      <c r="D24" s="11" t="s">
        <v>19</v>
      </c>
      <c r="E24" s="11" t="s">
        <v>118</v>
      </c>
      <c r="F24" s="12"/>
      <c r="G24" s="10">
        <v>5</v>
      </c>
      <c r="H24" s="10" t="s">
        <v>60</v>
      </c>
      <c r="I24" s="10">
        <v>5</v>
      </c>
      <c r="J24" s="10" t="s">
        <v>60</v>
      </c>
      <c r="K24" s="10" t="s">
        <v>0</v>
      </c>
      <c r="L24" s="10" t="s">
        <v>86</v>
      </c>
      <c r="M24" s="10" t="s">
        <v>60</v>
      </c>
      <c r="N24" s="63">
        <f t="shared" si="0"/>
        <v>17520</v>
      </c>
      <c r="O24" s="19">
        <v>29200</v>
      </c>
      <c r="P24" s="29">
        <f t="shared" si="1"/>
        <v>74752.00000000001</v>
      </c>
      <c r="Q24" s="22">
        <f t="shared" si="2"/>
        <v>2.5600000000000005</v>
      </c>
      <c r="R24" s="22">
        <v>1.6</v>
      </c>
      <c r="S24" s="53"/>
      <c r="T24" s="57">
        <f t="shared" si="3"/>
        <v>0</v>
      </c>
      <c r="U24" s="61">
        <f t="shared" si="4"/>
        <v>44851.20000000001</v>
      </c>
    </row>
    <row r="25" spans="1:21" ht="15.75" customHeight="1">
      <c r="A25" s="92"/>
      <c r="B25" s="85"/>
      <c r="C25" s="85"/>
      <c r="D25" s="11" t="s">
        <v>20</v>
      </c>
      <c r="E25" s="11" t="s">
        <v>119</v>
      </c>
      <c r="F25" s="12"/>
      <c r="G25" s="10">
        <v>5</v>
      </c>
      <c r="H25" s="10" t="s">
        <v>60</v>
      </c>
      <c r="I25" s="10">
        <v>5</v>
      </c>
      <c r="J25" s="10" t="s">
        <v>60</v>
      </c>
      <c r="K25" s="10" t="s">
        <v>0</v>
      </c>
      <c r="L25" s="10" t="s">
        <v>86</v>
      </c>
      <c r="M25" s="10" t="s">
        <v>60</v>
      </c>
      <c r="N25" s="63">
        <f t="shared" si="0"/>
        <v>90000</v>
      </c>
      <c r="O25" s="19">
        <v>150000</v>
      </c>
      <c r="P25" s="29">
        <f t="shared" si="1"/>
        <v>360000.00000000006</v>
      </c>
      <c r="Q25" s="22">
        <f t="shared" si="2"/>
        <v>2.4000000000000004</v>
      </c>
      <c r="R25" s="22">
        <v>1.5</v>
      </c>
      <c r="S25" s="53"/>
      <c r="T25" s="57">
        <f t="shared" si="3"/>
        <v>0</v>
      </c>
      <c r="U25" s="61">
        <f t="shared" si="4"/>
        <v>216000.00000000003</v>
      </c>
    </row>
    <row r="26" spans="1:21" ht="15.75" customHeight="1">
      <c r="A26" s="92"/>
      <c r="B26" s="85"/>
      <c r="C26" s="85"/>
      <c r="D26" s="11" t="s">
        <v>21</v>
      </c>
      <c r="E26" s="11" t="s">
        <v>120</v>
      </c>
      <c r="F26" s="12"/>
      <c r="G26" s="10">
        <v>5</v>
      </c>
      <c r="H26" s="10" t="s">
        <v>60</v>
      </c>
      <c r="I26" s="10">
        <v>5</v>
      </c>
      <c r="J26" s="10" t="s">
        <v>60</v>
      </c>
      <c r="K26" s="10" t="s">
        <v>0</v>
      </c>
      <c r="L26" s="10" t="s">
        <v>86</v>
      </c>
      <c r="M26" s="10" t="s">
        <v>60</v>
      </c>
      <c r="N26" s="63">
        <f t="shared" si="0"/>
        <v>4500</v>
      </c>
      <c r="O26" s="19">
        <v>7500</v>
      </c>
      <c r="P26" s="29">
        <f t="shared" si="1"/>
        <v>19200.000000000004</v>
      </c>
      <c r="Q26" s="22">
        <f t="shared" si="2"/>
        <v>2.5600000000000005</v>
      </c>
      <c r="R26" s="22">
        <v>1.6</v>
      </c>
      <c r="S26" s="53"/>
      <c r="T26" s="57">
        <f t="shared" si="3"/>
        <v>0</v>
      </c>
      <c r="U26" s="61">
        <f t="shared" si="4"/>
        <v>11520.000000000002</v>
      </c>
    </row>
    <row r="27" spans="1:21" ht="15.75" customHeight="1">
      <c r="A27" s="92"/>
      <c r="B27" s="85"/>
      <c r="C27" s="85"/>
      <c r="D27" s="11" t="s">
        <v>22</v>
      </c>
      <c r="E27" s="11" t="s">
        <v>121</v>
      </c>
      <c r="F27" s="12"/>
      <c r="G27" s="10">
        <v>5</v>
      </c>
      <c r="H27" s="10" t="s">
        <v>60</v>
      </c>
      <c r="I27" s="10">
        <v>5</v>
      </c>
      <c r="J27" s="10" t="s">
        <v>60</v>
      </c>
      <c r="K27" s="10" t="s">
        <v>0</v>
      </c>
      <c r="L27" s="10" t="s">
        <v>86</v>
      </c>
      <c r="M27" s="10" t="s">
        <v>60</v>
      </c>
      <c r="N27" s="63">
        <f t="shared" si="0"/>
        <v>4500</v>
      </c>
      <c r="O27" s="19">
        <v>7500</v>
      </c>
      <c r="P27" s="29">
        <f t="shared" si="1"/>
        <v>21600.000000000004</v>
      </c>
      <c r="Q27" s="22">
        <f t="shared" si="2"/>
        <v>2.8800000000000003</v>
      </c>
      <c r="R27" s="22">
        <v>1.8</v>
      </c>
      <c r="S27" s="53"/>
      <c r="T27" s="57">
        <f t="shared" si="3"/>
        <v>0</v>
      </c>
      <c r="U27" s="61">
        <f t="shared" si="4"/>
        <v>12960.000000000002</v>
      </c>
    </row>
    <row r="28" spans="1:21" ht="15.75" customHeight="1" thickBot="1">
      <c r="A28" s="93"/>
      <c r="B28" s="89"/>
      <c r="C28" s="89"/>
      <c r="D28" s="11" t="s">
        <v>23</v>
      </c>
      <c r="E28" s="11" t="s">
        <v>122</v>
      </c>
      <c r="F28" s="12"/>
      <c r="G28" s="10">
        <v>5</v>
      </c>
      <c r="H28" s="10" t="s">
        <v>60</v>
      </c>
      <c r="I28" s="10">
        <v>5</v>
      </c>
      <c r="J28" s="10" t="s">
        <v>60</v>
      </c>
      <c r="K28" s="10" t="s">
        <v>0</v>
      </c>
      <c r="L28" s="10" t="s">
        <v>86</v>
      </c>
      <c r="M28" s="10" t="s">
        <v>60</v>
      </c>
      <c r="N28" s="63">
        <f t="shared" si="0"/>
        <v>3000</v>
      </c>
      <c r="O28" s="25">
        <v>5000</v>
      </c>
      <c r="P28" s="29">
        <f t="shared" si="1"/>
        <v>16000</v>
      </c>
      <c r="Q28" s="22">
        <f t="shared" si="2"/>
        <v>3.2</v>
      </c>
      <c r="R28" s="22">
        <v>2</v>
      </c>
      <c r="S28" s="53"/>
      <c r="T28" s="65">
        <f t="shared" si="3"/>
        <v>0</v>
      </c>
      <c r="U28" s="61">
        <f t="shared" si="4"/>
        <v>9600</v>
      </c>
    </row>
    <row r="29" spans="1:21" ht="19.5" customHeight="1" thickBot="1">
      <c r="A29" s="94" t="s">
        <v>164</v>
      </c>
      <c r="B29" s="95"/>
      <c r="C29" s="95"/>
      <c r="D29" s="95"/>
      <c r="E29" s="95"/>
      <c r="F29" s="95"/>
      <c r="G29" s="95"/>
      <c r="H29" s="95"/>
      <c r="I29" s="95"/>
      <c r="J29" s="95"/>
      <c r="K29" s="95"/>
      <c r="L29" s="95"/>
      <c r="M29" s="95"/>
      <c r="N29" s="95"/>
      <c r="O29" s="95"/>
      <c r="P29" s="33"/>
      <c r="Q29" s="44"/>
      <c r="R29" s="41"/>
      <c r="S29" s="54"/>
      <c r="T29" s="66"/>
      <c r="U29" s="64">
        <f t="shared" si="4"/>
        <v>0</v>
      </c>
    </row>
    <row r="30" spans="1:21" ht="14.25" customHeight="1">
      <c r="A30" s="96"/>
      <c r="B30" s="90" t="s">
        <v>69</v>
      </c>
      <c r="C30" s="90" t="s">
        <v>78</v>
      </c>
      <c r="D30" s="7" t="s">
        <v>24</v>
      </c>
      <c r="E30" s="7" t="s">
        <v>123</v>
      </c>
      <c r="F30" s="8"/>
      <c r="G30" s="8">
        <v>5</v>
      </c>
      <c r="H30" s="8" t="s">
        <v>60</v>
      </c>
      <c r="I30" s="8">
        <v>5</v>
      </c>
      <c r="J30" s="8" t="s">
        <v>60</v>
      </c>
      <c r="K30" s="10" t="s">
        <v>0</v>
      </c>
      <c r="L30" s="10" t="s">
        <v>86</v>
      </c>
      <c r="M30" s="10" t="s">
        <v>60</v>
      </c>
      <c r="N30" s="63">
        <f t="shared" si="0"/>
        <v>3600</v>
      </c>
      <c r="O30" s="20">
        <v>6000</v>
      </c>
      <c r="P30" s="30">
        <f>O30*Q30</f>
        <v>14400.000000000002</v>
      </c>
      <c r="Q30" s="22">
        <f>R30*(1+60%)</f>
        <v>2.4000000000000004</v>
      </c>
      <c r="R30" s="23">
        <v>1.5</v>
      </c>
      <c r="S30" s="53"/>
      <c r="T30" s="57">
        <f t="shared" si="3"/>
        <v>0</v>
      </c>
      <c r="U30" s="61">
        <f t="shared" si="4"/>
        <v>8640.000000000002</v>
      </c>
    </row>
    <row r="31" spans="1:21" ht="13.5" customHeight="1">
      <c r="A31" s="97"/>
      <c r="B31" s="85"/>
      <c r="C31" s="85"/>
      <c r="D31" s="9" t="s">
        <v>25</v>
      </c>
      <c r="E31" s="9" t="s">
        <v>124</v>
      </c>
      <c r="F31" s="10"/>
      <c r="G31" s="8">
        <v>5</v>
      </c>
      <c r="H31" s="8" t="s">
        <v>60</v>
      </c>
      <c r="I31" s="8">
        <v>5</v>
      </c>
      <c r="J31" s="8" t="s">
        <v>60</v>
      </c>
      <c r="K31" s="10" t="s">
        <v>0</v>
      </c>
      <c r="L31" s="10" t="s">
        <v>86</v>
      </c>
      <c r="M31" s="10" t="s">
        <v>60</v>
      </c>
      <c r="N31" s="63">
        <f t="shared" si="0"/>
        <v>3600</v>
      </c>
      <c r="O31" s="20">
        <v>6000</v>
      </c>
      <c r="P31" s="30">
        <f aca="true" t="shared" si="5" ref="P31:P72">O31*Q31</f>
        <v>11520</v>
      </c>
      <c r="Q31" s="22">
        <f aca="true" t="shared" si="6" ref="Q31:Q72">R31*(1+60%)</f>
        <v>1.92</v>
      </c>
      <c r="R31" s="23">
        <v>1.2</v>
      </c>
      <c r="S31" s="53"/>
      <c r="T31" s="57">
        <f t="shared" si="3"/>
        <v>0</v>
      </c>
      <c r="U31" s="61">
        <f t="shared" si="4"/>
        <v>6912</v>
      </c>
    </row>
    <row r="32" spans="1:21" ht="11.25">
      <c r="A32" s="97"/>
      <c r="B32" s="85"/>
      <c r="C32" s="85"/>
      <c r="D32" s="9" t="s">
        <v>26</v>
      </c>
      <c r="E32" s="9" t="s">
        <v>125</v>
      </c>
      <c r="F32" s="10"/>
      <c r="G32" s="8">
        <v>5</v>
      </c>
      <c r="H32" s="8" t="s">
        <v>60</v>
      </c>
      <c r="I32" s="8">
        <v>5</v>
      </c>
      <c r="J32" s="8" t="s">
        <v>60</v>
      </c>
      <c r="K32" s="10" t="s">
        <v>0</v>
      </c>
      <c r="L32" s="10" t="s">
        <v>86</v>
      </c>
      <c r="M32" s="10" t="s">
        <v>60</v>
      </c>
      <c r="N32" s="63">
        <f t="shared" si="0"/>
        <v>3600</v>
      </c>
      <c r="O32" s="20">
        <v>6000</v>
      </c>
      <c r="P32" s="30">
        <f t="shared" si="5"/>
        <v>17280.000000000004</v>
      </c>
      <c r="Q32" s="22">
        <f t="shared" si="6"/>
        <v>2.8800000000000003</v>
      </c>
      <c r="R32" s="23">
        <v>1.8</v>
      </c>
      <c r="S32" s="53"/>
      <c r="T32" s="57">
        <f t="shared" si="3"/>
        <v>0</v>
      </c>
      <c r="U32" s="61">
        <f t="shared" si="4"/>
        <v>10368.000000000002</v>
      </c>
    </row>
    <row r="33" spans="1:21" ht="11.25">
      <c r="A33" s="97"/>
      <c r="B33" s="85"/>
      <c r="C33" s="85"/>
      <c r="D33" s="9" t="s">
        <v>128</v>
      </c>
      <c r="E33" s="9" t="s">
        <v>126</v>
      </c>
      <c r="F33" s="10"/>
      <c r="G33" s="8">
        <v>5</v>
      </c>
      <c r="H33" s="8" t="s">
        <v>60</v>
      </c>
      <c r="I33" s="8">
        <v>5</v>
      </c>
      <c r="J33" s="8" t="s">
        <v>60</v>
      </c>
      <c r="K33" s="10" t="s">
        <v>0</v>
      </c>
      <c r="L33" s="10" t="s">
        <v>86</v>
      </c>
      <c r="M33" s="10" t="s">
        <v>60</v>
      </c>
      <c r="N33" s="63">
        <f t="shared" si="0"/>
        <v>3600</v>
      </c>
      <c r="O33" s="20">
        <v>6000</v>
      </c>
      <c r="P33" s="30">
        <f t="shared" si="5"/>
        <v>14400.000000000002</v>
      </c>
      <c r="Q33" s="22">
        <f t="shared" si="6"/>
        <v>2.4000000000000004</v>
      </c>
      <c r="R33" s="23">
        <v>1.5</v>
      </c>
      <c r="S33" s="53"/>
      <c r="T33" s="57">
        <f t="shared" si="3"/>
        <v>0</v>
      </c>
      <c r="U33" s="61">
        <f t="shared" si="4"/>
        <v>8640.000000000002</v>
      </c>
    </row>
    <row r="34" spans="1:21" ht="11.25">
      <c r="A34" s="97"/>
      <c r="B34" s="85"/>
      <c r="C34" s="85"/>
      <c r="D34" s="9" t="s">
        <v>129</v>
      </c>
      <c r="E34" s="9" t="s">
        <v>127</v>
      </c>
      <c r="F34" s="10"/>
      <c r="G34" s="8">
        <v>5</v>
      </c>
      <c r="H34" s="8" t="s">
        <v>60</v>
      </c>
      <c r="I34" s="8">
        <v>5</v>
      </c>
      <c r="J34" s="8" t="s">
        <v>60</v>
      </c>
      <c r="K34" s="10" t="s">
        <v>0</v>
      </c>
      <c r="L34" s="10" t="s">
        <v>86</v>
      </c>
      <c r="M34" s="10" t="s">
        <v>60</v>
      </c>
      <c r="N34" s="63">
        <f t="shared" si="0"/>
        <v>3600</v>
      </c>
      <c r="O34" s="20">
        <v>6000</v>
      </c>
      <c r="P34" s="30">
        <f t="shared" si="5"/>
        <v>14400.000000000002</v>
      </c>
      <c r="Q34" s="22">
        <f t="shared" si="6"/>
        <v>2.4000000000000004</v>
      </c>
      <c r="R34" s="23">
        <v>1.5</v>
      </c>
      <c r="S34" s="53"/>
      <c r="T34" s="57">
        <f t="shared" si="3"/>
        <v>0</v>
      </c>
      <c r="U34" s="61">
        <f t="shared" si="4"/>
        <v>8640.000000000002</v>
      </c>
    </row>
    <row r="35" spans="1:21" ht="11.25">
      <c r="A35" s="97"/>
      <c r="B35" s="10" t="s">
        <v>70</v>
      </c>
      <c r="C35" s="10" t="s">
        <v>79</v>
      </c>
      <c r="D35" s="9" t="s">
        <v>27</v>
      </c>
      <c r="E35" s="9" t="s">
        <v>130</v>
      </c>
      <c r="F35" s="16"/>
      <c r="G35" s="8">
        <v>5</v>
      </c>
      <c r="H35" s="8" t="s">
        <v>60</v>
      </c>
      <c r="I35" s="8">
        <v>5</v>
      </c>
      <c r="J35" s="8" t="s">
        <v>60</v>
      </c>
      <c r="K35" s="10" t="s">
        <v>0</v>
      </c>
      <c r="L35" s="10" t="s">
        <v>86</v>
      </c>
      <c r="M35" s="10" t="s">
        <v>60</v>
      </c>
      <c r="N35" s="63">
        <f t="shared" si="0"/>
        <v>6000</v>
      </c>
      <c r="O35" s="20">
        <v>10000</v>
      </c>
      <c r="P35" s="30">
        <f t="shared" si="5"/>
        <v>32000</v>
      </c>
      <c r="Q35" s="22">
        <f t="shared" si="6"/>
        <v>3.2</v>
      </c>
      <c r="R35" s="23">
        <v>2</v>
      </c>
      <c r="S35" s="53"/>
      <c r="T35" s="57">
        <f t="shared" si="3"/>
        <v>0</v>
      </c>
      <c r="U35" s="61">
        <f t="shared" si="4"/>
        <v>19200</v>
      </c>
    </row>
    <row r="36" spans="1:21" ht="11.25">
      <c r="A36" s="97"/>
      <c r="B36" s="87" t="s">
        <v>71</v>
      </c>
      <c r="C36" s="87" t="s">
        <v>91</v>
      </c>
      <c r="D36" s="9" t="s">
        <v>28</v>
      </c>
      <c r="E36" s="9" t="s">
        <v>131</v>
      </c>
      <c r="F36" s="10"/>
      <c r="G36" s="8">
        <v>5</v>
      </c>
      <c r="H36" s="8" t="s">
        <v>60</v>
      </c>
      <c r="I36" s="8">
        <v>5</v>
      </c>
      <c r="J36" s="8" t="s">
        <v>60</v>
      </c>
      <c r="K36" s="10" t="s">
        <v>0</v>
      </c>
      <c r="L36" s="10" t="s">
        <v>86</v>
      </c>
      <c r="M36" s="10" t="s">
        <v>60</v>
      </c>
      <c r="N36" s="63">
        <f t="shared" si="0"/>
        <v>3600</v>
      </c>
      <c r="O36" s="20">
        <v>6000</v>
      </c>
      <c r="P36" s="30">
        <f t="shared" si="5"/>
        <v>48000</v>
      </c>
      <c r="Q36" s="22">
        <f t="shared" si="6"/>
        <v>8</v>
      </c>
      <c r="R36" s="23">
        <v>5</v>
      </c>
      <c r="S36" s="53"/>
      <c r="T36" s="57">
        <f t="shared" si="3"/>
        <v>0</v>
      </c>
      <c r="U36" s="61">
        <f t="shared" si="4"/>
        <v>28800</v>
      </c>
    </row>
    <row r="37" spans="1:21" ht="11.25">
      <c r="A37" s="97"/>
      <c r="B37" s="87"/>
      <c r="C37" s="87"/>
      <c r="D37" s="9" t="s">
        <v>29</v>
      </c>
      <c r="E37" s="9" t="s">
        <v>132</v>
      </c>
      <c r="F37" s="10"/>
      <c r="G37" s="8">
        <v>5</v>
      </c>
      <c r="H37" s="8" t="s">
        <v>60</v>
      </c>
      <c r="I37" s="8">
        <v>5</v>
      </c>
      <c r="J37" s="8" t="s">
        <v>60</v>
      </c>
      <c r="K37" s="10" t="s">
        <v>0</v>
      </c>
      <c r="L37" s="10" t="s">
        <v>86</v>
      </c>
      <c r="M37" s="10" t="s">
        <v>60</v>
      </c>
      <c r="N37" s="63">
        <f t="shared" si="0"/>
        <v>3600</v>
      </c>
      <c r="O37" s="20">
        <v>6000</v>
      </c>
      <c r="P37" s="30">
        <f t="shared" si="5"/>
        <v>9600</v>
      </c>
      <c r="Q37" s="22">
        <f t="shared" si="6"/>
        <v>1.6</v>
      </c>
      <c r="R37" s="23">
        <v>1</v>
      </c>
      <c r="S37" s="53"/>
      <c r="T37" s="57">
        <f t="shared" si="3"/>
        <v>0</v>
      </c>
      <c r="U37" s="61">
        <f t="shared" si="4"/>
        <v>5760</v>
      </c>
    </row>
    <row r="38" spans="1:21" ht="11.25">
      <c r="A38" s="97"/>
      <c r="B38" s="87"/>
      <c r="C38" s="87"/>
      <c r="D38" s="9" t="s">
        <v>30</v>
      </c>
      <c r="E38" s="9" t="s">
        <v>133</v>
      </c>
      <c r="F38" s="10"/>
      <c r="G38" s="8">
        <v>5</v>
      </c>
      <c r="H38" s="8" t="s">
        <v>60</v>
      </c>
      <c r="I38" s="8">
        <v>5</v>
      </c>
      <c r="J38" s="8" t="s">
        <v>60</v>
      </c>
      <c r="K38" s="10" t="s">
        <v>0</v>
      </c>
      <c r="L38" s="10" t="s">
        <v>86</v>
      </c>
      <c r="M38" s="10" t="s">
        <v>60</v>
      </c>
      <c r="N38" s="63">
        <f t="shared" si="0"/>
        <v>3600</v>
      </c>
      <c r="O38" s="20">
        <v>6000</v>
      </c>
      <c r="P38" s="30">
        <f t="shared" si="5"/>
        <v>9600</v>
      </c>
      <c r="Q38" s="22">
        <f t="shared" si="6"/>
        <v>1.6</v>
      </c>
      <c r="R38" s="23">
        <v>1</v>
      </c>
      <c r="S38" s="53"/>
      <c r="T38" s="57">
        <f t="shared" si="3"/>
        <v>0</v>
      </c>
      <c r="U38" s="61">
        <f t="shared" si="4"/>
        <v>5760</v>
      </c>
    </row>
    <row r="39" spans="1:21" ht="11.25">
      <c r="A39" s="97"/>
      <c r="B39" s="87"/>
      <c r="C39" s="87"/>
      <c r="D39" s="9" t="s">
        <v>31</v>
      </c>
      <c r="E39" s="9" t="s">
        <v>134</v>
      </c>
      <c r="F39" s="10"/>
      <c r="G39" s="8">
        <v>5</v>
      </c>
      <c r="H39" s="8" t="s">
        <v>60</v>
      </c>
      <c r="I39" s="8">
        <v>5</v>
      </c>
      <c r="J39" s="8" t="s">
        <v>60</v>
      </c>
      <c r="K39" s="10" t="s">
        <v>0</v>
      </c>
      <c r="L39" s="10" t="s">
        <v>86</v>
      </c>
      <c r="M39" s="10" t="s">
        <v>60</v>
      </c>
      <c r="N39" s="63">
        <f t="shared" si="0"/>
        <v>3600</v>
      </c>
      <c r="O39" s="20">
        <v>6000</v>
      </c>
      <c r="P39" s="30">
        <f t="shared" si="5"/>
        <v>9600</v>
      </c>
      <c r="Q39" s="22">
        <f t="shared" si="6"/>
        <v>1.6</v>
      </c>
      <c r="R39" s="23">
        <v>1</v>
      </c>
      <c r="S39" s="53"/>
      <c r="T39" s="57">
        <f t="shared" si="3"/>
        <v>0</v>
      </c>
      <c r="U39" s="61">
        <f t="shared" si="4"/>
        <v>5760</v>
      </c>
    </row>
    <row r="40" spans="1:21" ht="11.25">
      <c r="A40" s="97"/>
      <c r="B40" s="87"/>
      <c r="C40" s="87"/>
      <c r="D40" s="9" t="s">
        <v>32</v>
      </c>
      <c r="E40" s="9" t="s">
        <v>135</v>
      </c>
      <c r="F40" s="10"/>
      <c r="G40" s="8">
        <v>5</v>
      </c>
      <c r="H40" s="8" t="s">
        <v>60</v>
      </c>
      <c r="I40" s="8">
        <v>5</v>
      </c>
      <c r="J40" s="8" t="s">
        <v>60</v>
      </c>
      <c r="K40" s="10" t="s">
        <v>0</v>
      </c>
      <c r="L40" s="10" t="s">
        <v>86</v>
      </c>
      <c r="M40" s="10" t="s">
        <v>60</v>
      </c>
      <c r="N40" s="63">
        <f t="shared" si="0"/>
        <v>3600</v>
      </c>
      <c r="O40" s="20">
        <v>6000</v>
      </c>
      <c r="P40" s="30">
        <f t="shared" si="5"/>
        <v>24000</v>
      </c>
      <c r="Q40" s="22">
        <f t="shared" si="6"/>
        <v>4</v>
      </c>
      <c r="R40" s="23">
        <v>2.5</v>
      </c>
      <c r="S40" s="53"/>
      <c r="T40" s="57">
        <f t="shared" si="3"/>
        <v>0</v>
      </c>
      <c r="U40" s="61">
        <f t="shared" si="4"/>
        <v>14400</v>
      </c>
    </row>
    <row r="41" spans="1:21" ht="11.25">
      <c r="A41" s="97"/>
      <c r="B41" s="87" t="s">
        <v>72</v>
      </c>
      <c r="C41" s="87" t="s">
        <v>92</v>
      </c>
      <c r="D41" s="9" t="s">
        <v>136</v>
      </c>
      <c r="E41" s="9" t="s">
        <v>137</v>
      </c>
      <c r="F41" s="10"/>
      <c r="G41" s="8">
        <v>5</v>
      </c>
      <c r="H41" s="8" t="s">
        <v>60</v>
      </c>
      <c r="I41" s="8">
        <v>5</v>
      </c>
      <c r="J41" s="8" t="s">
        <v>60</v>
      </c>
      <c r="K41" s="10" t="s">
        <v>0</v>
      </c>
      <c r="L41" s="10" t="s">
        <v>86</v>
      </c>
      <c r="M41" s="10" t="s">
        <v>60</v>
      </c>
      <c r="N41" s="63">
        <f t="shared" si="0"/>
        <v>1860</v>
      </c>
      <c r="O41" s="20">
        <v>3100</v>
      </c>
      <c r="P41" s="30">
        <f t="shared" si="5"/>
        <v>19840</v>
      </c>
      <c r="Q41" s="22">
        <f t="shared" si="6"/>
        <v>6.4</v>
      </c>
      <c r="R41" s="23">
        <v>4</v>
      </c>
      <c r="S41" s="53"/>
      <c r="T41" s="57">
        <f t="shared" si="3"/>
        <v>0</v>
      </c>
      <c r="U41" s="61">
        <f t="shared" si="4"/>
        <v>11904</v>
      </c>
    </row>
    <row r="42" spans="1:21" ht="11.25">
      <c r="A42" s="97"/>
      <c r="B42" s="87"/>
      <c r="C42" s="87"/>
      <c r="D42" s="9" t="s">
        <v>33</v>
      </c>
      <c r="E42" s="9" t="s">
        <v>33</v>
      </c>
      <c r="F42" s="10"/>
      <c r="G42" s="8">
        <v>5</v>
      </c>
      <c r="H42" s="8" t="s">
        <v>60</v>
      </c>
      <c r="I42" s="8">
        <v>5</v>
      </c>
      <c r="J42" s="8" t="s">
        <v>60</v>
      </c>
      <c r="K42" s="10" t="s">
        <v>0</v>
      </c>
      <c r="L42" s="10" t="s">
        <v>86</v>
      </c>
      <c r="M42" s="10" t="s">
        <v>60</v>
      </c>
      <c r="N42" s="63">
        <f t="shared" si="0"/>
        <v>1860</v>
      </c>
      <c r="O42" s="20">
        <v>3100</v>
      </c>
      <c r="P42" s="30">
        <f t="shared" si="5"/>
        <v>14880.000000000002</v>
      </c>
      <c r="Q42" s="22">
        <f t="shared" si="6"/>
        <v>4.800000000000001</v>
      </c>
      <c r="R42" s="23">
        <v>3</v>
      </c>
      <c r="S42" s="53"/>
      <c r="T42" s="57">
        <f t="shared" si="3"/>
        <v>0</v>
      </c>
      <c r="U42" s="61">
        <f t="shared" si="4"/>
        <v>8928.000000000002</v>
      </c>
    </row>
    <row r="43" spans="1:21" ht="11.25">
      <c r="A43" s="97"/>
      <c r="B43" s="87"/>
      <c r="C43" s="87"/>
      <c r="D43" s="9" t="s">
        <v>34</v>
      </c>
      <c r="E43" s="9" t="s">
        <v>138</v>
      </c>
      <c r="F43" s="10"/>
      <c r="G43" s="8">
        <v>5</v>
      </c>
      <c r="H43" s="8" t="s">
        <v>60</v>
      </c>
      <c r="I43" s="8">
        <v>5</v>
      </c>
      <c r="J43" s="8" t="s">
        <v>60</v>
      </c>
      <c r="K43" s="10" t="s">
        <v>0</v>
      </c>
      <c r="L43" s="10" t="s">
        <v>86</v>
      </c>
      <c r="M43" s="10" t="s">
        <v>60</v>
      </c>
      <c r="N43" s="63">
        <f t="shared" si="0"/>
        <v>1860</v>
      </c>
      <c r="O43" s="20">
        <v>3100</v>
      </c>
      <c r="P43" s="30">
        <f t="shared" si="5"/>
        <v>7440.000000000001</v>
      </c>
      <c r="Q43" s="22">
        <f t="shared" si="6"/>
        <v>2.4000000000000004</v>
      </c>
      <c r="R43" s="23">
        <v>1.5</v>
      </c>
      <c r="S43" s="53"/>
      <c r="T43" s="57">
        <f t="shared" si="3"/>
        <v>0</v>
      </c>
      <c r="U43" s="61">
        <f t="shared" si="4"/>
        <v>4464.000000000001</v>
      </c>
    </row>
    <row r="44" spans="1:21" ht="11.25">
      <c r="A44" s="97"/>
      <c r="B44" s="87"/>
      <c r="C44" s="87"/>
      <c r="D44" s="9" t="s">
        <v>35</v>
      </c>
      <c r="E44" s="9" t="s">
        <v>139</v>
      </c>
      <c r="F44" s="10"/>
      <c r="G44" s="8">
        <v>5</v>
      </c>
      <c r="H44" s="8" t="s">
        <v>60</v>
      </c>
      <c r="I44" s="8">
        <v>5</v>
      </c>
      <c r="J44" s="8" t="s">
        <v>60</v>
      </c>
      <c r="K44" s="10" t="s">
        <v>0</v>
      </c>
      <c r="L44" s="10" t="s">
        <v>86</v>
      </c>
      <c r="M44" s="10" t="s">
        <v>60</v>
      </c>
      <c r="N44" s="63">
        <f t="shared" si="0"/>
        <v>1860</v>
      </c>
      <c r="O44" s="20">
        <v>3100</v>
      </c>
      <c r="P44" s="30">
        <f t="shared" si="5"/>
        <v>9920</v>
      </c>
      <c r="Q44" s="22">
        <f t="shared" si="6"/>
        <v>3.2</v>
      </c>
      <c r="R44" s="23">
        <v>2</v>
      </c>
      <c r="S44" s="53"/>
      <c r="T44" s="57">
        <f t="shared" si="3"/>
        <v>0</v>
      </c>
      <c r="U44" s="61">
        <f t="shared" si="4"/>
        <v>5952</v>
      </c>
    </row>
    <row r="45" spans="1:21" ht="11.25">
      <c r="A45" s="97"/>
      <c r="B45" s="87"/>
      <c r="C45" s="87"/>
      <c r="D45" s="9" t="s">
        <v>36</v>
      </c>
      <c r="E45" s="9" t="s">
        <v>140</v>
      </c>
      <c r="F45" s="10"/>
      <c r="G45" s="8">
        <v>5</v>
      </c>
      <c r="H45" s="8" t="s">
        <v>60</v>
      </c>
      <c r="I45" s="8">
        <v>5</v>
      </c>
      <c r="J45" s="8" t="s">
        <v>60</v>
      </c>
      <c r="K45" s="10" t="s">
        <v>0</v>
      </c>
      <c r="L45" s="10" t="s">
        <v>86</v>
      </c>
      <c r="M45" s="10" t="s">
        <v>60</v>
      </c>
      <c r="N45" s="63">
        <f t="shared" si="0"/>
        <v>1860</v>
      </c>
      <c r="O45" s="20">
        <v>3100</v>
      </c>
      <c r="P45" s="30">
        <f t="shared" si="5"/>
        <v>7440.000000000001</v>
      </c>
      <c r="Q45" s="22">
        <f t="shared" si="6"/>
        <v>2.4000000000000004</v>
      </c>
      <c r="R45" s="23">
        <v>1.5</v>
      </c>
      <c r="S45" s="53"/>
      <c r="T45" s="57">
        <f t="shared" si="3"/>
        <v>0</v>
      </c>
      <c r="U45" s="61">
        <f t="shared" si="4"/>
        <v>4464.000000000001</v>
      </c>
    </row>
    <row r="46" spans="1:21" ht="11.25">
      <c r="A46" s="97"/>
      <c r="B46" s="87"/>
      <c r="C46" s="87"/>
      <c r="D46" s="9" t="s">
        <v>37</v>
      </c>
      <c r="E46" s="9" t="s">
        <v>141</v>
      </c>
      <c r="F46" s="10"/>
      <c r="G46" s="8">
        <v>5</v>
      </c>
      <c r="H46" s="8" t="s">
        <v>60</v>
      </c>
      <c r="I46" s="8">
        <v>5</v>
      </c>
      <c r="J46" s="8" t="s">
        <v>60</v>
      </c>
      <c r="K46" s="10" t="s">
        <v>0</v>
      </c>
      <c r="L46" s="10" t="s">
        <v>86</v>
      </c>
      <c r="M46" s="10" t="s">
        <v>60</v>
      </c>
      <c r="N46" s="63">
        <f t="shared" si="0"/>
        <v>1860</v>
      </c>
      <c r="O46" s="20">
        <v>3100</v>
      </c>
      <c r="P46" s="30">
        <f t="shared" si="5"/>
        <v>12400</v>
      </c>
      <c r="Q46" s="22">
        <f t="shared" si="6"/>
        <v>4</v>
      </c>
      <c r="R46" s="23">
        <v>2.5</v>
      </c>
      <c r="S46" s="53"/>
      <c r="T46" s="57">
        <f t="shared" si="3"/>
        <v>0</v>
      </c>
      <c r="U46" s="61">
        <f t="shared" si="4"/>
        <v>7440</v>
      </c>
    </row>
    <row r="47" spans="1:21" ht="11.25">
      <c r="A47" s="97"/>
      <c r="B47" s="87"/>
      <c r="C47" s="87"/>
      <c r="D47" s="9" t="s">
        <v>38</v>
      </c>
      <c r="E47" s="9" t="s">
        <v>142</v>
      </c>
      <c r="F47" s="10"/>
      <c r="G47" s="8">
        <v>5</v>
      </c>
      <c r="H47" s="8" t="s">
        <v>60</v>
      </c>
      <c r="I47" s="8">
        <v>5</v>
      </c>
      <c r="J47" s="8" t="s">
        <v>60</v>
      </c>
      <c r="K47" s="10" t="s">
        <v>0</v>
      </c>
      <c r="L47" s="10" t="s">
        <v>86</v>
      </c>
      <c r="M47" s="10" t="s">
        <v>60</v>
      </c>
      <c r="N47" s="63">
        <f t="shared" si="0"/>
        <v>1860</v>
      </c>
      <c r="O47" s="20">
        <v>3100</v>
      </c>
      <c r="P47" s="30">
        <f t="shared" si="5"/>
        <v>12400</v>
      </c>
      <c r="Q47" s="22">
        <f t="shared" si="6"/>
        <v>4</v>
      </c>
      <c r="R47" s="23">
        <v>2.5</v>
      </c>
      <c r="S47" s="53"/>
      <c r="T47" s="57">
        <f t="shared" si="3"/>
        <v>0</v>
      </c>
      <c r="U47" s="61">
        <f t="shared" si="4"/>
        <v>7440</v>
      </c>
    </row>
    <row r="48" spans="1:21" ht="11.25">
      <c r="A48" s="97"/>
      <c r="B48" s="87"/>
      <c r="C48" s="87"/>
      <c r="D48" s="9" t="s">
        <v>39</v>
      </c>
      <c r="E48" s="9" t="s">
        <v>143</v>
      </c>
      <c r="F48" s="10"/>
      <c r="G48" s="8">
        <v>5</v>
      </c>
      <c r="H48" s="8" t="s">
        <v>60</v>
      </c>
      <c r="I48" s="8">
        <v>5</v>
      </c>
      <c r="J48" s="8" t="s">
        <v>60</v>
      </c>
      <c r="K48" s="10" t="s">
        <v>0</v>
      </c>
      <c r="L48" s="10" t="s">
        <v>86</v>
      </c>
      <c r="M48" s="10" t="s">
        <v>60</v>
      </c>
      <c r="N48" s="63">
        <f t="shared" si="0"/>
        <v>1860</v>
      </c>
      <c r="O48" s="20">
        <v>3100</v>
      </c>
      <c r="P48" s="30">
        <f t="shared" si="5"/>
        <v>19840</v>
      </c>
      <c r="Q48" s="22">
        <f t="shared" si="6"/>
        <v>6.4</v>
      </c>
      <c r="R48" s="23">
        <v>4</v>
      </c>
      <c r="S48" s="53"/>
      <c r="T48" s="57">
        <f t="shared" si="3"/>
        <v>0</v>
      </c>
      <c r="U48" s="61">
        <f t="shared" si="4"/>
        <v>11904</v>
      </c>
    </row>
    <row r="49" spans="1:21" ht="11.25">
      <c r="A49" s="97"/>
      <c r="B49" s="87" t="s">
        <v>73</v>
      </c>
      <c r="C49" s="87" t="s">
        <v>93</v>
      </c>
      <c r="D49" s="9" t="s">
        <v>40</v>
      </c>
      <c r="E49" s="9" t="s">
        <v>144</v>
      </c>
      <c r="F49" s="10"/>
      <c r="G49" s="8">
        <v>5</v>
      </c>
      <c r="H49" s="8" t="s">
        <v>60</v>
      </c>
      <c r="I49" s="8">
        <v>5</v>
      </c>
      <c r="J49" s="8" t="s">
        <v>60</v>
      </c>
      <c r="K49" s="10" t="s">
        <v>0</v>
      </c>
      <c r="L49" s="10" t="s">
        <v>86</v>
      </c>
      <c r="M49" s="10" t="s">
        <v>60</v>
      </c>
      <c r="N49" s="63">
        <f t="shared" si="0"/>
        <v>4620</v>
      </c>
      <c r="O49" s="20">
        <v>7700</v>
      </c>
      <c r="P49" s="30">
        <f t="shared" si="5"/>
        <v>24640</v>
      </c>
      <c r="Q49" s="22">
        <f t="shared" si="6"/>
        <v>3.2</v>
      </c>
      <c r="R49" s="23">
        <v>2</v>
      </c>
      <c r="S49" s="53"/>
      <c r="T49" s="57">
        <f t="shared" si="3"/>
        <v>0</v>
      </c>
      <c r="U49" s="61">
        <f t="shared" si="4"/>
        <v>14784</v>
      </c>
    </row>
    <row r="50" spans="1:21" ht="11.25">
      <c r="A50" s="97"/>
      <c r="B50" s="87"/>
      <c r="C50" s="87"/>
      <c r="D50" s="9" t="s">
        <v>41</v>
      </c>
      <c r="E50" s="9" t="s">
        <v>145</v>
      </c>
      <c r="F50" s="10"/>
      <c r="G50" s="8">
        <v>5</v>
      </c>
      <c r="H50" s="8" t="s">
        <v>60</v>
      </c>
      <c r="I50" s="8">
        <v>5</v>
      </c>
      <c r="J50" s="8" t="s">
        <v>60</v>
      </c>
      <c r="K50" s="10" t="s">
        <v>0</v>
      </c>
      <c r="L50" s="10" t="s">
        <v>86</v>
      </c>
      <c r="M50" s="10" t="s">
        <v>60</v>
      </c>
      <c r="N50" s="63">
        <f t="shared" si="0"/>
        <v>4620</v>
      </c>
      <c r="O50" s="20">
        <v>7700</v>
      </c>
      <c r="P50" s="30">
        <f t="shared" si="5"/>
        <v>18480.000000000004</v>
      </c>
      <c r="Q50" s="22">
        <f t="shared" si="6"/>
        <v>2.4000000000000004</v>
      </c>
      <c r="R50" s="23">
        <v>1.5</v>
      </c>
      <c r="S50" s="53"/>
      <c r="T50" s="57">
        <f t="shared" si="3"/>
        <v>0</v>
      </c>
      <c r="U50" s="61">
        <f t="shared" si="4"/>
        <v>11088.000000000002</v>
      </c>
    </row>
    <row r="51" spans="1:21" ht="11.25">
      <c r="A51" s="97"/>
      <c r="B51" s="87"/>
      <c r="C51" s="87"/>
      <c r="D51" s="9" t="s">
        <v>147</v>
      </c>
      <c r="E51" s="9" t="s">
        <v>146</v>
      </c>
      <c r="F51" s="10"/>
      <c r="G51" s="8">
        <v>5</v>
      </c>
      <c r="H51" s="8" t="s">
        <v>60</v>
      </c>
      <c r="I51" s="8">
        <v>5</v>
      </c>
      <c r="J51" s="8" t="s">
        <v>60</v>
      </c>
      <c r="K51" s="10" t="s">
        <v>0</v>
      </c>
      <c r="L51" s="10" t="s">
        <v>86</v>
      </c>
      <c r="M51" s="10" t="s">
        <v>60</v>
      </c>
      <c r="N51" s="63">
        <f t="shared" si="0"/>
        <v>4620</v>
      </c>
      <c r="O51" s="20">
        <v>7700</v>
      </c>
      <c r="P51" s="30">
        <f t="shared" si="5"/>
        <v>36960.00000000001</v>
      </c>
      <c r="Q51" s="22">
        <f t="shared" si="6"/>
        <v>4.800000000000001</v>
      </c>
      <c r="R51" s="23">
        <v>3</v>
      </c>
      <c r="S51" s="53"/>
      <c r="T51" s="57">
        <f t="shared" si="3"/>
        <v>0</v>
      </c>
      <c r="U51" s="61">
        <f t="shared" si="4"/>
        <v>22176.000000000004</v>
      </c>
    </row>
    <row r="52" spans="1:21" ht="11.25">
      <c r="A52" s="97"/>
      <c r="B52" s="87"/>
      <c r="C52" s="87"/>
      <c r="D52" s="9" t="s">
        <v>42</v>
      </c>
      <c r="E52" s="9" t="s">
        <v>148</v>
      </c>
      <c r="F52" s="10"/>
      <c r="G52" s="8">
        <v>5</v>
      </c>
      <c r="H52" s="8" t="s">
        <v>60</v>
      </c>
      <c r="I52" s="8">
        <v>5</v>
      </c>
      <c r="J52" s="8" t="s">
        <v>60</v>
      </c>
      <c r="K52" s="10" t="s">
        <v>0</v>
      </c>
      <c r="L52" s="10" t="s">
        <v>86</v>
      </c>
      <c r="M52" s="10" t="s">
        <v>60</v>
      </c>
      <c r="N52" s="63">
        <f t="shared" si="0"/>
        <v>4620</v>
      </c>
      <c r="O52" s="20">
        <v>7700</v>
      </c>
      <c r="P52" s="30">
        <f t="shared" si="5"/>
        <v>36960.00000000001</v>
      </c>
      <c r="Q52" s="22">
        <f t="shared" si="6"/>
        <v>4.800000000000001</v>
      </c>
      <c r="R52" s="23">
        <v>3</v>
      </c>
      <c r="S52" s="53"/>
      <c r="T52" s="57">
        <f t="shared" si="3"/>
        <v>0</v>
      </c>
      <c r="U52" s="61">
        <f t="shared" si="4"/>
        <v>22176.000000000004</v>
      </c>
    </row>
    <row r="53" spans="1:21" ht="11.25">
      <c r="A53" s="97"/>
      <c r="B53" s="87"/>
      <c r="C53" s="87"/>
      <c r="D53" s="9" t="s">
        <v>43</v>
      </c>
      <c r="E53" s="9" t="s">
        <v>149</v>
      </c>
      <c r="F53" s="10"/>
      <c r="G53" s="8">
        <v>5</v>
      </c>
      <c r="H53" s="8" t="s">
        <v>60</v>
      </c>
      <c r="I53" s="8">
        <v>5</v>
      </c>
      <c r="J53" s="8" t="s">
        <v>60</v>
      </c>
      <c r="K53" s="10" t="s">
        <v>0</v>
      </c>
      <c r="L53" s="10" t="s">
        <v>86</v>
      </c>
      <c r="M53" s="10" t="s">
        <v>60</v>
      </c>
      <c r="N53" s="63">
        <f t="shared" si="0"/>
        <v>4620</v>
      </c>
      <c r="O53" s="20">
        <v>7700</v>
      </c>
      <c r="P53" s="30">
        <f t="shared" si="5"/>
        <v>23408</v>
      </c>
      <c r="Q53" s="22">
        <f t="shared" si="6"/>
        <v>3.04</v>
      </c>
      <c r="R53" s="23">
        <v>1.9</v>
      </c>
      <c r="S53" s="53"/>
      <c r="T53" s="57">
        <f t="shared" si="3"/>
        <v>0</v>
      </c>
      <c r="U53" s="61">
        <f t="shared" si="4"/>
        <v>14044.8</v>
      </c>
    </row>
    <row r="54" spans="1:21" ht="11.25">
      <c r="A54" s="97"/>
      <c r="B54" s="87"/>
      <c r="C54" s="87"/>
      <c r="D54" s="9" t="s">
        <v>44</v>
      </c>
      <c r="E54" s="9" t="s">
        <v>150</v>
      </c>
      <c r="F54" s="10"/>
      <c r="G54" s="8">
        <v>5</v>
      </c>
      <c r="H54" s="8" t="s">
        <v>60</v>
      </c>
      <c r="I54" s="8">
        <v>5</v>
      </c>
      <c r="J54" s="8" t="s">
        <v>60</v>
      </c>
      <c r="K54" s="10" t="s">
        <v>0</v>
      </c>
      <c r="L54" s="10" t="s">
        <v>86</v>
      </c>
      <c r="M54" s="10" t="s">
        <v>60</v>
      </c>
      <c r="N54" s="63">
        <f t="shared" si="0"/>
        <v>4620</v>
      </c>
      <c r="O54" s="20">
        <v>7700</v>
      </c>
      <c r="P54" s="30">
        <f t="shared" si="5"/>
        <v>18480.000000000004</v>
      </c>
      <c r="Q54" s="22">
        <f t="shared" si="6"/>
        <v>2.4000000000000004</v>
      </c>
      <c r="R54" s="23">
        <v>1.5</v>
      </c>
      <c r="S54" s="53"/>
      <c r="T54" s="57">
        <f t="shared" si="3"/>
        <v>0</v>
      </c>
      <c r="U54" s="61">
        <f t="shared" si="4"/>
        <v>11088.000000000002</v>
      </c>
    </row>
    <row r="55" spans="1:21" ht="11.25">
      <c r="A55" s="97"/>
      <c r="B55" s="87"/>
      <c r="C55" s="87"/>
      <c r="D55" s="9" t="s">
        <v>165</v>
      </c>
      <c r="E55" s="9" t="s">
        <v>166</v>
      </c>
      <c r="F55" s="10"/>
      <c r="G55" s="8">
        <v>5</v>
      </c>
      <c r="H55" s="8" t="s">
        <v>60</v>
      </c>
      <c r="I55" s="8">
        <v>5</v>
      </c>
      <c r="J55" s="8" t="s">
        <v>60</v>
      </c>
      <c r="K55" s="10" t="s">
        <v>0</v>
      </c>
      <c r="L55" s="10" t="s">
        <v>86</v>
      </c>
      <c r="M55" s="10" t="s">
        <v>60</v>
      </c>
      <c r="N55" s="63">
        <f t="shared" si="0"/>
        <v>4620</v>
      </c>
      <c r="O55" s="20">
        <v>7700</v>
      </c>
      <c r="P55" s="30">
        <f t="shared" si="5"/>
        <v>24640</v>
      </c>
      <c r="Q55" s="22">
        <f t="shared" si="6"/>
        <v>3.2</v>
      </c>
      <c r="R55" s="23">
        <v>2</v>
      </c>
      <c r="S55" s="53"/>
      <c r="T55" s="57">
        <f t="shared" si="3"/>
        <v>0</v>
      </c>
      <c r="U55" s="61">
        <f t="shared" si="4"/>
        <v>14784</v>
      </c>
    </row>
    <row r="56" spans="1:21" ht="11.25">
      <c r="A56" s="97"/>
      <c r="B56" s="87"/>
      <c r="C56" s="87"/>
      <c r="D56" s="9" t="s">
        <v>45</v>
      </c>
      <c r="E56" s="9" t="s">
        <v>151</v>
      </c>
      <c r="F56" s="10"/>
      <c r="G56" s="8">
        <v>5</v>
      </c>
      <c r="H56" s="8" t="s">
        <v>60</v>
      </c>
      <c r="I56" s="8">
        <v>5</v>
      </c>
      <c r="J56" s="8" t="s">
        <v>60</v>
      </c>
      <c r="K56" s="10" t="s">
        <v>0</v>
      </c>
      <c r="L56" s="10" t="s">
        <v>86</v>
      </c>
      <c r="M56" s="10" t="s">
        <v>60</v>
      </c>
      <c r="N56" s="63">
        <f t="shared" si="0"/>
        <v>4620</v>
      </c>
      <c r="O56" s="20">
        <v>7700</v>
      </c>
      <c r="P56" s="30">
        <f t="shared" si="5"/>
        <v>24640</v>
      </c>
      <c r="Q56" s="22">
        <f t="shared" si="6"/>
        <v>3.2</v>
      </c>
      <c r="R56" s="23">
        <v>2</v>
      </c>
      <c r="S56" s="53"/>
      <c r="T56" s="57">
        <f t="shared" si="3"/>
        <v>0</v>
      </c>
      <c r="U56" s="61">
        <f t="shared" si="4"/>
        <v>14784</v>
      </c>
    </row>
    <row r="57" spans="1:21" ht="11.25">
      <c r="A57" s="97"/>
      <c r="B57" s="87"/>
      <c r="C57" s="87"/>
      <c r="D57" s="9" t="s">
        <v>167</v>
      </c>
      <c r="E57" s="9" t="s">
        <v>152</v>
      </c>
      <c r="F57" s="10"/>
      <c r="G57" s="8">
        <v>5</v>
      </c>
      <c r="H57" s="8" t="s">
        <v>60</v>
      </c>
      <c r="I57" s="8">
        <v>5</v>
      </c>
      <c r="J57" s="8" t="s">
        <v>60</v>
      </c>
      <c r="K57" s="10" t="s">
        <v>0</v>
      </c>
      <c r="L57" s="10" t="s">
        <v>86</v>
      </c>
      <c r="M57" s="10" t="s">
        <v>60</v>
      </c>
      <c r="N57" s="63">
        <f t="shared" si="0"/>
        <v>4620</v>
      </c>
      <c r="O57" s="20">
        <v>7700</v>
      </c>
      <c r="P57" s="30">
        <f t="shared" si="5"/>
        <v>24640</v>
      </c>
      <c r="Q57" s="22">
        <f t="shared" si="6"/>
        <v>3.2</v>
      </c>
      <c r="R57" s="23">
        <v>2</v>
      </c>
      <c r="S57" s="53"/>
      <c r="T57" s="57">
        <f t="shared" si="3"/>
        <v>0</v>
      </c>
      <c r="U57" s="61">
        <f t="shared" si="4"/>
        <v>14784</v>
      </c>
    </row>
    <row r="58" spans="1:21" ht="11.25">
      <c r="A58" s="97"/>
      <c r="B58" s="87"/>
      <c r="C58" s="87"/>
      <c r="D58" s="9" t="s">
        <v>168</v>
      </c>
      <c r="E58" s="9" t="s">
        <v>153</v>
      </c>
      <c r="F58" s="10"/>
      <c r="G58" s="8">
        <v>5</v>
      </c>
      <c r="H58" s="8" t="s">
        <v>60</v>
      </c>
      <c r="I58" s="8">
        <v>5</v>
      </c>
      <c r="J58" s="8" t="s">
        <v>60</v>
      </c>
      <c r="K58" s="10" t="s">
        <v>0</v>
      </c>
      <c r="L58" s="10" t="s">
        <v>86</v>
      </c>
      <c r="M58" s="10" t="s">
        <v>60</v>
      </c>
      <c r="N58" s="63">
        <f t="shared" si="0"/>
        <v>4620</v>
      </c>
      <c r="O58" s="20">
        <v>7700</v>
      </c>
      <c r="P58" s="30">
        <f t="shared" si="5"/>
        <v>22176.000000000004</v>
      </c>
      <c r="Q58" s="22">
        <f t="shared" si="6"/>
        <v>2.8800000000000003</v>
      </c>
      <c r="R58" s="23">
        <v>1.8</v>
      </c>
      <c r="S58" s="53"/>
      <c r="T58" s="57">
        <f t="shared" si="3"/>
        <v>0</v>
      </c>
      <c r="U58" s="61">
        <f t="shared" si="4"/>
        <v>13305.600000000002</v>
      </c>
    </row>
    <row r="59" spans="1:21" ht="11.25">
      <c r="A59" s="97"/>
      <c r="B59" s="87"/>
      <c r="C59" s="87"/>
      <c r="D59" s="9" t="s">
        <v>169</v>
      </c>
      <c r="E59" s="9" t="s">
        <v>154</v>
      </c>
      <c r="F59" s="10"/>
      <c r="G59" s="8">
        <v>5</v>
      </c>
      <c r="H59" s="8" t="s">
        <v>60</v>
      </c>
      <c r="I59" s="8">
        <v>5</v>
      </c>
      <c r="J59" s="8" t="s">
        <v>60</v>
      </c>
      <c r="K59" s="10" t="s">
        <v>0</v>
      </c>
      <c r="L59" s="10" t="s">
        <v>86</v>
      </c>
      <c r="M59" s="10" t="s">
        <v>60</v>
      </c>
      <c r="N59" s="63">
        <f t="shared" si="0"/>
        <v>4620</v>
      </c>
      <c r="O59" s="20">
        <v>7700</v>
      </c>
      <c r="P59" s="30">
        <f t="shared" si="5"/>
        <v>19712.000000000004</v>
      </c>
      <c r="Q59" s="22">
        <f t="shared" si="6"/>
        <v>2.5600000000000005</v>
      </c>
      <c r="R59" s="23">
        <v>1.6</v>
      </c>
      <c r="S59" s="53"/>
      <c r="T59" s="57">
        <f t="shared" si="3"/>
        <v>0</v>
      </c>
      <c r="U59" s="61">
        <f t="shared" si="4"/>
        <v>11827.200000000003</v>
      </c>
    </row>
    <row r="60" spans="1:21" ht="11.25">
      <c r="A60" s="97"/>
      <c r="B60" s="87" t="s">
        <v>74</v>
      </c>
      <c r="C60" s="87" t="s">
        <v>94</v>
      </c>
      <c r="D60" s="9" t="s">
        <v>46</v>
      </c>
      <c r="E60" s="9" t="s">
        <v>155</v>
      </c>
      <c r="F60" s="10"/>
      <c r="G60" s="8">
        <v>5</v>
      </c>
      <c r="H60" s="8" t="s">
        <v>60</v>
      </c>
      <c r="I60" s="8">
        <v>5</v>
      </c>
      <c r="J60" s="8" t="s">
        <v>60</v>
      </c>
      <c r="K60" s="10" t="s">
        <v>0</v>
      </c>
      <c r="L60" s="10" t="s">
        <v>86</v>
      </c>
      <c r="M60" s="10" t="s">
        <v>60</v>
      </c>
      <c r="N60" s="63">
        <f t="shared" si="0"/>
        <v>60000</v>
      </c>
      <c r="O60" s="20">
        <v>100000</v>
      </c>
      <c r="P60" s="30">
        <f t="shared" si="5"/>
        <v>160000</v>
      </c>
      <c r="Q60" s="22">
        <f t="shared" si="6"/>
        <v>1.6</v>
      </c>
      <c r="R60" s="23">
        <v>1</v>
      </c>
      <c r="S60" s="53"/>
      <c r="T60" s="57">
        <f t="shared" si="3"/>
        <v>0</v>
      </c>
      <c r="U60" s="61">
        <f t="shared" si="4"/>
        <v>96000</v>
      </c>
    </row>
    <row r="61" spans="1:21" ht="11.25">
      <c r="A61" s="97"/>
      <c r="B61" s="87"/>
      <c r="C61" s="87"/>
      <c r="D61" s="9" t="s">
        <v>47</v>
      </c>
      <c r="E61" s="9" t="s">
        <v>156</v>
      </c>
      <c r="F61" s="10"/>
      <c r="G61" s="8">
        <v>5</v>
      </c>
      <c r="H61" s="8" t="s">
        <v>60</v>
      </c>
      <c r="I61" s="8">
        <v>5</v>
      </c>
      <c r="J61" s="8" t="s">
        <v>60</v>
      </c>
      <c r="K61" s="10" t="s">
        <v>0</v>
      </c>
      <c r="L61" s="10" t="s">
        <v>86</v>
      </c>
      <c r="M61" s="10" t="s">
        <v>60</v>
      </c>
      <c r="N61" s="63">
        <f t="shared" si="0"/>
        <v>1500</v>
      </c>
      <c r="O61" s="20">
        <v>2500</v>
      </c>
      <c r="P61" s="30">
        <f t="shared" si="5"/>
        <v>4800</v>
      </c>
      <c r="Q61" s="22">
        <f t="shared" si="6"/>
        <v>1.92</v>
      </c>
      <c r="R61" s="23">
        <v>1.2</v>
      </c>
      <c r="S61" s="53"/>
      <c r="T61" s="57">
        <f t="shared" si="3"/>
        <v>0</v>
      </c>
      <c r="U61" s="61">
        <f t="shared" si="4"/>
        <v>2880</v>
      </c>
    </row>
    <row r="62" spans="1:21" ht="11.25">
      <c r="A62" s="97"/>
      <c r="B62" s="87" t="s">
        <v>75</v>
      </c>
      <c r="C62" s="87" t="s">
        <v>95</v>
      </c>
      <c r="D62" s="9" t="s">
        <v>48</v>
      </c>
      <c r="E62" s="9" t="s">
        <v>157</v>
      </c>
      <c r="F62" s="10"/>
      <c r="G62" s="8">
        <v>5</v>
      </c>
      <c r="H62" s="8" t="s">
        <v>60</v>
      </c>
      <c r="I62" s="8">
        <v>5</v>
      </c>
      <c r="J62" s="8" t="s">
        <v>60</v>
      </c>
      <c r="K62" s="10" t="s">
        <v>0</v>
      </c>
      <c r="L62" s="10" t="s">
        <v>86</v>
      </c>
      <c r="M62" s="10" t="s">
        <v>60</v>
      </c>
      <c r="N62" s="63">
        <f t="shared" si="0"/>
        <v>1500</v>
      </c>
      <c r="O62" s="20">
        <v>2500</v>
      </c>
      <c r="P62" s="30">
        <f t="shared" si="5"/>
        <v>6000.000000000001</v>
      </c>
      <c r="Q62" s="22">
        <f t="shared" si="6"/>
        <v>2.4000000000000004</v>
      </c>
      <c r="R62" s="23">
        <v>1.5</v>
      </c>
      <c r="S62" s="53"/>
      <c r="T62" s="57">
        <f t="shared" si="3"/>
        <v>0</v>
      </c>
      <c r="U62" s="61">
        <f t="shared" si="4"/>
        <v>3600.0000000000005</v>
      </c>
    </row>
    <row r="63" spans="1:21" ht="11.25">
      <c r="A63" s="97"/>
      <c r="B63" s="87"/>
      <c r="C63" s="87"/>
      <c r="D63" s="9" t="s">
        <v>170</v>
      </c>
      <c r="E63" s="9" t="s">
        <v>158</v>
      </c>
      <c r="F63" s="10"/>
      <c r="G63" s="8">
        <v>5</v>
      </c>
      <c r="H63" s="8" t="s">
        <v>60</v>
      </c>
      <c r="I63" s="8">
        <v>5</v>
      </c>
      <c r="J63" s="8" t="s">
        <v>60</v>
      </c>
      <c r="K63" s="10" t="s">
        <v>0</v>
      </c>
      <c r="L63" s="10" t="s">
        <v>86</v>
      </c>
      <c r="M63" s="10" t="s">
        <v>60</v>
      </c>
      <c r="N63" s="63">
        <f t="shared" si="0"/>
        <v>1500</v>
      </c>
      <c r="O63" s="20">
        <v>2500</v>
      </c>
      <c r="P63" s="30">
        <f t="shared" si="5"/>
        <v>5200</v>
      </c>
      <c r="Q63" s="22">
        <f t="shared" si="6"/>
        <v>2.08</v>
      </c>
      <c r="R63" s="23">
        <v>1.3</v>
      </c>
      <c r="S63" s="53"/>
      <c r="T63" s="57">
        <f t="shared" si="3"/>
        <v>0</v>
      </c>
      <c r="U63" s="61">
        <f t="shared" si="4"/>
        <v>3120</v>
      </c>
    </row>
    <row r="64" spans="1:21" ht="11.25">
      <c r="A64" s="97"/>
      <c r="B64" s="87"/>
      <c r="C64" s="87"/>
      <c r="D64" s="9" t="s">
        <v>171</v>
      </c>
      <c r="E64" s="9" t="s">
        <v>159</v>
      </c>
      <c r="F64" s="10"/>
      <c r="G64" s="8">
        <v>5</v>
      </c>
      <c r="H64" s="8" t="s">
        <v>60</v>
      </c>
      <c r="I64" s="8">
        <v>5</v>
      </c>
      <c r="J64" s="8" t="s">
        <v>60</v>
      </c>
      <c r="K64" s="10" t="s">
        <v>0</v>
      </c>
      <c r="L64" s="10" t="s">
        <v>86</v>
      </c>
      <c r="M64" s="10" t="s">
        <v>60</v>
      </c>
      <c r="N64" s="63">
        <f t="shared" si="0"/>
        <v>1500</v>
      </c>
      <c r="O64" s="20">
        <v>2500</v>
      </c>
      <c r="P64" s="30">
        <f t="shared" si="5"/>
        <v>4800</v>
      </c>
      <c r="Q64" s="22">
        <f t="shared" si="6"/>
        <v>1.92</v>
      </c>
      <c r="R64" s="23">
        <v>1.2</v>
      </c>
      <c r="S64" s="53"/>
      <c r="T64" s="57">
        <f t="shared" si="3"/>
        <v>0</v>
      </c>
      <c r="U64" s="61">
        <f t="shared" si="4"/>
        <v>2880</v>
      </c>
    </row>
    <row r="65" spans="1:21" ht="11.25">
      <c r="A65" s="97"/>
      <c r="B65" s="87" t="s">
        <v>76</v>
      </c>
      <c r="C65" s="87" t="s">
        <v>80</v>
      </c>
      <c r="D65" s="9" t="s">
        <v>49</v>
      </c>
      <c r="E65" s="9" t="s">
        <v>160</v>
      </c>
      <c r="F65" s="10"/>
      <c r="G65" s="8">
        <v>5</v>
      </c>
      <c r="H65" s="8" t="s">
        <v>60</v>
      </c>
      <c r="I65" s="8">
        <v>5</v>
      </c>
      <c r="J65" s="8" t="s">
        <v>60</v>
      </c>
      <c r="K65" s="10" t="s">
        <v>0</v>
      </c>
      <c r="L65" s="10" t="s">
        <v>86</v>
      </c>
      <c r="M65" s="10" t="s">
        <v>60</v>
      </c>
      <c r="N65" s="63">
        <f t="shared" si="0"/>
        <v>37800</v>
      </c>
      <c r="O65" s="20">
        <v>63000</v>
      </c>
      <c r="P65" s="30">
        <f t="shared" si="5"/>
        <v>151200.00000000003</v>
      </c>
      <c r="Q65" s="22">
        <f t="shared" si="6"/>
        <v>2.4000000000000004</v>
      </c>
      <c r="R65" s="23">
        <v>1.5</v>
      </c>
      <c r="S65" s="53"/>
      <c r="T65" s="57">
        <f t="shared" si="3"/>
        <v>0</v>
      </c>
      <c r="U65" s="61">
        <f t="shared" si="4"/>
        <v>90720.00000000001</v>
      </c>
    </row>
    <row r="66" spans="1:21" ht="11.25">
      <c r="A66" s="97"/>
      <c r="B66" s="87"/>
      <c r="C66" s="87"/>
      <c r="D66" s="9" t="s">
        <v>50</v>
      </c>
      <c r="E66" s="9" t="s">
        <v>161</v>
      </c>
      <c r="F66" s="10"/>
      <c r="G66" s="8">
        <v>5</v>
      </c>
      <c r="H66" s="8" t="s">
        <v>60</v>
      </c>
      <c r="I66" s="8">
        <v>5</v>
      </c>
      <c r="J66" s="8" t="s">
        <v>60</v>
      </c>
      <c r="K66" s="10" t="s">
        <v>0</v>
      </c>
      <c r="L66" s="10" t="s">
        <v>86</v>
      </c>
      <c r="M66" s="10" t="s">
        <v>60</v>
      </c>
      <c r="N66" s="63">
        <f t="shared" si="0"/>
        <v>37800</v>
      </c>
      <c r="O66" s="20">
        <v>63000</v>
      </c>
      <c r="P66" s="30">
        <f t="shared" si="5"/>
        <v>100800</v>
      </c>
      <c r="Q66" s="22">
        <f t="shared" si="6"/>
        <v>1.6</v>
      </c>
      <c r="R66" s="23">
        <v>1</v>
      </c>
      <c r="S66" s="53"/>
      <c r="T66" s="57">
        <f t="shared" si="3"/>
        <v>0</v>
      </c>
      <c r="U66" s="61">
        <f t="shared" si="4"/>
        <v>60480</v>
      </c>
    </row>
    <row r="67" spans="1:21" ht="11.25">
      <c r="A67" s="97"/>
      <c r="B67" s="87"/>
      <c r="C67" s="87"/>
      <c r="D67" s="9" t="s">
        <v>51</v>
      </c>
      <c r="E67" s="9" t="s">
        <v>162</v>
      </c>
      <c r="F67" s="10"/>
      <c r="G67" s="8">
        <v>5</v>
      </c>
      <c r="H67" s="8" t="s">
        <v>60</v>
      </c>
      <c r="I67" s="8">
        <v>5</v>
      </c>
      <c r="J67" s="8" t="s">
        <v>60</v>
      </c>
      <c r="K67" s="10" t="s">
        <v>0</v>
      </c>
      <c r="L67" s="10" t="s">
        <v>86</v>
      </c>
      <c r="M67" s="10" t="s">
        <v>60</v>
      </c>
      <c r="N67" s="63">
        <f t="shared" si="0"/>
        <v>37800</v>
      </c>
      <c r="O67" s="20">
        <v>63000</v>
      </c>
      <c r="P67" s="30">
        <f t="shared" si="5"/>
        <v>100800</v>
      </c>
      <c r="Q67" s="22">
        <f t="shared" si="6"/>
        <v>1.6</v>
      </c>
      <c r="R67" s="23">
        <v>1</v>
      </c>
      <c r="S67" s="53"/>
      <c r="T67" s="57">
        <f t="shared" si="3"/>
        <v>0</v>
      </c>
      <c r="U67" s="61">
        <f t="shared" si="4"/>
        <v>60480</v>
      </c>
    </row>
    <row r="68" spans="1:21" ht="12.75" customHeight="1">
      <c r="A68" s="97"/>
      <c r="B68" s="87" t="s">
        <v>77</v>
      </c>
      <c r="C68" s="87" t="s">
        <v>96</v>
      </c>
      <c r="D68" s="9" t="s">
        <v>52</v>
      </c>
      <c r="E68" s="9" t="s">
        <v>82</v>
      </c>
      <c r="F68" s="10"/>
      <c r="G68" s="8">
        <v>2</v>
      </c>
      <c r="H68" s="8" t="s">
        <v>60</v>
      </c>
      <c r="I68" s="8">
        <v>2</v>
      </c>
      <c r="J68" s="8" t="s">
        <v>60</v>
      </c>
      <c r="K68" s="10" t="s">
        <v>0</v>
      </c>
      <c r="L68" s="10" t="s">
        <v>86</v>
      </c>
      <c r="M68" s="10" t="s">
        <v>60</v>
      </c>
      <c r="N68" s="63">
        <f t="shared" si="0"/>
        <v>6000</v>
      </c>
      <c r="O68" s="20">
        <v>10000</v>
      </c>
      <c r="P68" s="30">
        <f t="shared" si="5"/>
        <v>48000.00000000001</v>
      </c>
      <c r="Q68" s="22">
        <f t="shared" si="6"/>
        <v>4.800000000000001</v>
      </c>
      <c r="R68" s="23">
        <v>3</v>
      </c>
      <c r="S68" s="53"/>
      <c r="T68" s="57">
        <f t="shared" si="3"/>
        <v>0</v>
      </c>
      <c r="U68" s="61">
        <f t="shared" si="4"/>
        <v>28800.000000000004</v>
      </c>
    </row>
    <row r="69" spans="1:21" ht="11.25">
      <c r="A69" s="97"/>
      <c r="B69" s="87"/>
      <c r="C69" s="87"/>
      <c r="D69" s="9" t="s">
        <v>53</v>
      </c>
      <c r="E69" s="9" t="s">
        <v>83</v>
      </c>
      <c r="F69" s="10"/>
      <c r="G69" s="8">
        <v>2</v>
      </c>
      <c r="H69" s="8" t="s">
        <v>60</v>
      </c>
      <c r="I69" s="8">
        <v>2</v>
      </c>
      <c r="J69" s="8" t="s">
        <v>60</v>
      </c>
      <c r="K69" s="10" t="s">
        <v>0</v>
      </c>
      <c r="L69" s="10" t="s">
        <v>86</v>
      </c>
      <c r="M69" s="10" t="s">
        <v>60</v>
      </c>
      <c r="N69" s="63">
        <f t="shared" si="0"/>
        <v>6000</v>
      </c>
      <c r="O69" s="20">
        <v>10000</v>
      </c>
      <c r="P69" s="30">
        <f t="shared" si="5"/>
        <v>48000.00000000001</v>
      </c>
      <c r="Q69" s="22">
        <f t="shared" si="6"/>
        <v>4.800000000000001</v>
      </c>
      <c r="R69" s="23">
        <v>3</v>
      </c>
      <c r="S69" s="53"/>
      <c r="T69" s="57">
        <f t="shared" si="3"/>
        <v>0</v>
      </c>
      <c r="U69" s="61">
        <f t="shared" si="4"/>
        <v>28800.000000000004</v>
      </c>
    </row>
    <row r="70" spans="1:21" ht="11.25">
      <c r="A70" s="97"/>
      <c r="B70" s="87"/>
      <c r="C70" s="87"/>
      <c r="D70" s="9" t="s">
        <v>54</v>
      </c>
      <c r="E70" s="9" t="s">
        <v>84</v>
      </c>
      <c r="F70" s="10"/>
      <c r="G70" s="8">
        <v>2</v>
      </c>
      <c r="H70" s="8" t="s">
        <v>60</v>
      </c>
      <c r="I70" s="8">
        <v>2</v>
      </c>
      <c r="J70" s="8" t="s">
        <v>60</v>
      </c>
      <c r="K70" s="10" t="s">
        <v>0</v>
      </c>
      <c r="L70" s="10" t="s">
        <v>86</v>
      </c>
      <c r="M70" s="10" t="s">
        <v>60</v>
      </c>
      <c r="N70" s="63">
        <f>O70/5*3</f>
        <v>6000</v>
      </c>
      <c r="O70" s="20">
        <v>10000</v>
      </c>
      <c r="P70" s="30">
        <f t="shared" si="5"/>
        <v>48000.00000000001</v>
      </c>
      <c r="Q70" s="22">
        <f t="shared" si="6"/>
        <v>4.800000000000001</v>
      </c>
      <c r="R70" s="23">
        <v>3</v>
      </c>
      <c r="S70" s="53"/>
      <c r="T70" s="57">
        <f>S70*N70</f>
        <v>0</v>
      </c>
      <c r="U70" s="61">
        <f>Q70*N70</f>
        <v>28800.000000000004</v>
      </c>
    </row>
    <row r="71" spans="1:21" ht="11.25">
      <c r="A71" s="97"/>
      <c r="B71" s="87"/>
      <c r="C71" s="87"/>
      <c r="D71" s="9" t="s">
        <v>55</v>
      </c>
      <c r="E71" s="9" t="s">
        <v>85</v>
      </c>
      <c r="F71" s="10"/>
      <c r="G71" s="8">
        <v>2</v>
      </c>
      <c r="H71" s="8" t="s">
        <v>60</v>
      </c>
      <c r="I71" s="8">
        <v>2</v>
      </c>
      <c r="J71" s="8" t="s">
        <v>60</v>
      </c>
      <c r="K71" s="10" t="s">
        <v>0</v>
      </c>
      <c r="L71" s="10" t="s">
        <v>86</v>
      </c>
      <c r="M71" s="10" t="s">
        <v>60</v>
      </c>
      <c r="N71" s="63">
        <f>O71/5*3</f>
        <v>6000</v>
      </c>
      <c r="O71" s="20">
        <v>10000</v>
      </c>
      <c r="P71" s="30">
        <f t="shared" si="5"/>
        <v>48000.00000000001</v>
      </c>
      <c r="Q71" s="22">
        <f t="shared" si="6"/>
        <v>4.800000000000001</v>
      </c>
      <c r="R71" s="23">
        <v>3</v>
      </c>
      <c r="S71" s="53"/>
      <c r="T71" s="57">
        <f>S71*N71</f>
        <v>0</v>
      </c>
      <c r="U71" s="61">
        <f>Q71*N71</f>
        <v>28800.000000000004</v>
      </c>
    </row>
    <row r="72" spans="1:21" ht="12.75" customHeight="1">
      <c r="A72" s="97"/>
      <c r="B72" s="87"/>
      <c r="C72" s="87"/>
      <c r="D72" s="9" t="s">
        <v>56</v>
      </c>
      <c r="E72" s="9" t="s">
        <v>81</v>
      </c>
      <c r="F72" s="10"/>
      <c r="G72" s="8">
        <v>2</v>
      </c>
      <c r="H72" s="8" t="s">
        <v>60</v>
      </c>
      <c r="I72" s="8">
        <v>2</v>
      </c>
      <c r="J72" s="8" t="s">
        <v>60</v>
      </c>
      <c r="K72" s="10" t="s">
        <v>0</v>
      </c>
      <c r="L72" s="10" t="s">
        <v>86</v>
      </c>
      <c r="M72" s="10" t="s">
        <v>60</v>
      </c>
      <c r="N72" s="63">
        <f>O72/5*3</f>
        <v>6000</v>
      </c>
      <c r="O72" s="20">
        <v>10000</v>
      </c>
      <c r="P72" s="30">
        <f t="shared" si="5"/>
        <v>48000.00000000001</v>
      </c>
      <c r="Q72" s="22">
        <f t="shared" si="6"/>
        <v>4.800000000000001</v>
      </c>
      <c r="R72" s="23">
        <v>3</v>
      </c>
      <c r="S72" s="53"/>
      <c r="T72" s="57">
        <f>S72*N72</f>
        <v>0</v>
      </c>
      <c r="U72" s="61">
        <f>Q72*N72</f>
        <v>28800.000000000004</v>
      </c>
    </row>
    <row r="73" ht="15.75" thickBot="1">
      <c r="A73" s="21"/>
    </row>
    <row r="74" spans="10:21" ht="45" customHeight="1">
      <c r="J74" s="48"/>
      <c r="K74" s="69" t="s">
        <v>184</v>
      </c>
      <c r="L74" s="70"/>
      <c r="M74" s="70"/>
      <c r="N74" s="70"/>
      <c r="O74" s="70"/>
      <c r="P74" s="70"/>
      <c r="Q74" s="70"/>
      <c r="R74" s="70"/>
      <c r="S74" s="49" t="s">
        <v>185</v>
      </c>
      <c r="T74" s="58">
        <f>SUM(T5:T72)</f>
        <v>0</v>
      </c>
      <c r="U74" s="62">
        <f>SUM(U5:U72)</f>
        <v>1565280.0000000002</v>
      </c>
    </row>
    <row r="75" spans="10:20" ht="45" customHeight="1" thickBot="1">
      <c r="J75" s="51"/>
      <c r="K75" s="71"/>
      <c r="L75" s="72"/>
      <c r="M75" s="72"/>
      <c r="N75" s="72"/>
      <c r="O75" s="72"/>
      <c r="P75" s="72"/>
      <c r="Q75" s="72"/>
      <c r="R75" s="72"/>
      <c r="S75" s="52" t="s">
        <v>186</v>
      </c>
      <c r="T75" s="59"/>
    </row>
    <row r="76" spans="2:20" ht="17.25" customHeight="1" thickBot="1">
      <c r="B76" s="34" t="s">
        <v>176</v>
      </c>
      <c r="C76" s="35"/>
      <c r="D76" s="36"/>
      <c r="P76" s="37"/>
      <c r="T76" s="60"/>
    </row>
    <row r="77" spans="2:20" ht="45" customHeight="1">
      <c r="B77" s="40" t="s">
        <v>177</v>
      </c>
      <c r="C77" s="73" t="s">
        <v>178</v>
      </c>
      <c r="D77" s="74"/>
      <c r="J77" s="55"/>
      <c r="K77" s="69" t="s">
        <v>187</v>
      </c>
      <c r="L77" s="70"/>
      <c r="M77" s="70"/>
      <c r="N77" s="70"/>
      <c r="O77" s="70"/>
      <c r="P77" s="70"/>
      <c r="Q77" s="70"/>
      <c r="R77" s="70"/>
      <c r="S77" s="49" t="s">
        <v>185</v>
      </c>
      <c r="T77" s="50"/>
    </row>
    <row r="78" spans="2:20" ht="57.75" customHeight="1" thickBot="1">
      <c r="B78" s="40" t="s">
        <v>174</v>
      </c>
      <c r="C78" s="75" t="s">
        <v>179</v>
      </c>
      <c r="D78" s="76"/>
      <c r="J78" s="56"/>
      <c r="K78" s="71"/>
      <c r="L78" s="72"/>
      <c r="M78" s="72"/>
      <c r="N78" s="72"/>
      <c r="O78" s="72"/>
      <c r="P78" s="72"/>
      <c r="Q78" s="72"/>
      <c r="R78" s="72"/>
      <c r="S78" s="52" t="s">
        <v>186</v>
      </c>
      <c r="T78" s="59"/>
    </row>
    <row r="79" spans="2:24" ht="70.5" customHeight="1">
      <c r="B79" s="40" t="s">
        <v>175</v>
      </c>
      <c r="C79" s="88" t="s">
        <v>180</v>
      </c>
      <c r="D79" s="74"/>
      <c r="P79" s="37"/>
      <c r="U79" s="45"/>
      <c r="V79" s="38"/>
      <c r="W79" s="39"/>
      <c r="X79" s="38"/>
    </row>
    <row r="80" spans="15:16" ht="11.25">
      <c r="O80" s="24"/>
      <c r="P80" s="43"/>
    </row>
    <row r="81" ht="11.25">
      <c r="P81" s="43"/>
    </row>
    <row r="82" spans="15:16" ht="11.25">
      <c r="O82" s="24"/>
      <c r="P82" s="32">
        <f>SUM(P76:P80)</f>
        <v>0</v>
      </c>
    </row>
  </sheetData>
  <sheetProtection password="CC06" sheet="1"/>
  <mergeCells count="36">
    <mergeCell ref="B68:B72"/>
    <mergeCell ref="A5:A28"/>
    <mergeCell ref="B49:B59"/>
    <mergeCell ref="A29:O29"/>
    <mergeCell ref="A30:A72"/>
    <mergeCell ref="C41:C48"/>
    <mergeCell ref="C49:C59"/>
    <mergeCell ref="B60:B61"/>
    <mergeCell ref="B62:B64"/>
    <mergeCell ref="C62:C64"/>
    <mergeCell ref="C65:C67"/>
    <mergeCell ref="B36:B40"/>
    <mergeCell ref="C30:C34"/>
    <mergeCell ref="C36:C40"/>
    <mergeCell ref="B41:B48"/>
    <mergeCell ref="B65:B67"/>
    <mergeCell ref="C79:D79"/>
    <mergeCell ref="B5:B10"/>
    <mergeCell ref="B12:B18"/>
    <mergeCell ref="B19:B24"/>
    <mergeCell ref="B25:B28"/>
    <mergeCell ref="C60:C61"/>
    <mergeCell ref="C19:C24"/>
    <mergeCell ref="C25:C28"/>
    <mergeCell ref="B30:B34"/>
    <mergeCell ref="C68:C72"/>
    <mergeCell ref="A1:T1"/>
    <mergeCell ref="K74:R75"/>
    <mergeCell ref="C77:D77"/>
    <mergeCell ref="K77:R78"/>
    <mergeCell ref="C78:D78"/>
    <mergeCell ref="A4:Q4"/>
    <mergeCell ref="A3:Q3"/>
    <mergeCell ref="A2:C2"/>
    <mergeCell ref="C5:C10"/>
    <mergeCell ref="C12:C18"/>
  </mergeCells>
  <conditionalFormatting sqref="S5:S28 S30:S72">
    <cfRule type="cellIs" priority="1" dxfId="0" operator="greaterThanOrEqual" stopIfTrue="1">
      <formula>Q5</formula>
    </cfRule>
  </conditionalFormatting>
  <printOptions horizontalCentered="1"/>
  <pageMargins left="0.3937007874015748" right="0.3937007874015748" top="0.7874015748031497" bottom="0.7874015748031497" header="0.31496062992125984" footer="0.31496062992125984"/>
  <pageSetup fitToHeight="0" fitToWidth="1" horizontalDpi="600" verticalDpi="600" orientation="landscape" paperSize="8" scale="70" r:id="rId2"/>
  <ignoredErrors>
    <ignoredError sqref="T7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2013-11-27T10:39:59Z</cp:lastPrinted>
  <dcterms:created xsi:type="dcterms:W3CDTF">2013-05-07T14:09:25Z</dcterms:created>
  <dcterms:modified xsi:type="dcterms:W3CDTF">2013-11-28T10:34:47Z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