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225" windowWidth="19320" windowHeight="7830" activeTab="0"/>
  </bookViews>
  <sheets>
    <sheet name="LOTTO 10" sheetId="1" r:id="rId1"/>
  </sheets>
  <definedNames/>
  <calcPr fullCalcOnLoad="1"/>
</workbook>
</file>

<file path=xl/sharedStrings.xml><?xml version="1.0" encoding="utf-8"?>
<sst xmlns="http://schemas.openxmlformats.org/spreadsheetml/2006/main" count="155" uniqueCount="65">
  <si>
    <t>kg</t>
  </si>
  <si>
    <t>kg*</t>
  </si>
  <si>
    <t>Pane di farina 00 a forma di rosetta senza strutto</t>
  </si>
  <si>
    <t>Pane  di farina 00 a forma di cassetta</t>
  </si>
  <si>
    <t>Pane di farina 00 a forma di bananina senza strutto</t>
  </si>
  <si>
    <t xml:space="preserve">Pane di farina di segala a forma di filone </t>
  </si>
  <si>
    <t>Pane per canederli da kg 10</t>
  </si>
  <si>
    <t xml:space="preserve">Pane di farina 00 a forma di rosette senza strutto, confezionate singolarmente </t>
  </si>
  <si>
    <t>Pane integrale grande tagliato</t>
  </si>
  <si>
    <t>Panini integrali piccoli</t>
  </si>
  <si>
    <t>Formato confezione primaria / Primäres Verpackungsformat</t>
  </si>
  <si>
    <t>Vollkornbrötchen, klein</t>
  </si>
  <si>
    <t>Vollkornbrot, groß, in Scheiben</t>
  </si>
  <si>
    <t>Brot aus Mehl Type 00, Minisemmeln zu 30 bis 40 g, ohne Schmalz</t>
  </si>
  <si>
    <t xml:space="preserve">Brot aus Mehl Type 00, Semmeln, ohne Schmalz, einzeln verpackt </t>
  </si>
  <si>
    <t>Brot für Knödel zu 10 kg</t>
  </si>
  <si>
    <t>Semmelmehl in Packungen zu 5/10 kg</t>
  </si>
  <si>
    <t>Vollkornbrot ohne Sauerteig zu 60 bis 70 g (mind. 4 verschiedene Sorten)</t>
  </si>
  <si>
    <t xml:space="preserve">Vollkornroggenbrot, rund oder länglich, ohne Schmalz </t>
  </si>
  <si>
    <t>Minipaarlbrot zu 40 bis 50 g</t>
  </si>
  <si>
    <t>Paarlbrot zu 180 bis 200 g</t>
  </si>
  <si>
    <t xml:space="preserve">Roggenbrot, längliche Form </t>
  </si>
  <si>
    <t>Spezialvollkorndiätbrötchen zu 50 g</t>
  </si>
  <si>
    <t>Brot aus Mehl Type 00, Bananenform, ohne Schmalz</t>
  </si>
  <si>
    <t>Brot aus Mehl Type 00, Kastenform</t>
  </si>
  <si>
    <t>Brot aus Mehl Type 00, Minisemmeln zu 30 bis 40 g</t>
  </si>
  <si>
    <t>Brot aus Mehl Type 00, Semmeln, ohne Schmalz</t>
  </si>
  <si>
    <t>Confezione individuale / Einzelpackung</t>
  </si>
  <si>
    <t>Unità di consegna minima / kleinste Liefereinheit</t>
  </si>
  <si>
    <t>Pane grattugiato in conf. da 5/10 kg</t>
  </si>
  <si>
    <t>Baguette, groß, zirka 250 g pro St.</t>
  </si>
  <si>
    <t>PANE FRESCO / FRISCHES BROT</t>
  </si>
  <si>
    <t>Classe merceologica</t>
  </si>
  <si>
    <t>Warenklasse</t>
  </si>
  <si>
    <t>Unità di misura del prezzo / Preiseinheit</t>
  </si>
  <si>
    <t>QUANTITÀ INDICATIVA
Fabbisogno annuale indicativo al kg o al pezzo, se specificato /
INDIKATIVE MENGE
jährlicher indikativer Bedarf pro Stück oder kg wenn angegeben</t>
  </si>
  <si>
    <t>PREZZO A BASE D’ASTA IVA esclusa € per unità di misura
AUSSCHREIBUNGSPREIS ohne Mwst. € pro Maßeinheit</t>
  </si>
  <si>
    <t>I prodotti forniti o gli ingredienti alimentari, non dovranno contenere Organismi Geneticamente Modificati (OGM). Ciò dovrà risultare sulla confezione del prodotto o in assenza di etichetta da autocertificazione del fornitore e/o produttore.
I prodotti dovranno essere di prima scelta e qualità.
Gli involucri saranno originali e recheranno tutti i dati richiesti ai sensi della normativa vigente.
Die gelieferten Produkte oder Nahrungsmittelzutaten dürfen keine gentechnisch veränderten Organismen (GVO) enthalten. Dies muss auf der Produktverpackung angegeben sein oder, sollte diese kein Etikett aufweisen, durch eine Eigenerklärung des Lieferanten und/oder Herstellers bestätigt werden.
Die Produkte müssen erste Wahl und von bester Qualität sein.
Die Umverpackungen müssen original sein und alle gemäß den geltenden gesetzlichen Bestimmungen vorgeschriebenen Angaben aufweisen.</t>
  </si>
  <si>
    <t>A</t>
  </si>
  <si>
    <t>Pane di farina 00 a forma di rosette mini da 30-40 g</t>
  </si>
  <si>
    <t>Pane speciale per dieta integrale da 50 g</t>
  </si>
  <si>
    <t>Pane tipo Paarl da 180-200 g</t>
  </si>
  <si>
    <t>Pane tipo minipaarl da 40-50 g</t>
  </si>
  <si>
    <t xml:space="preserve">Pane di farina di segala integrale a forma rotonda o filoncino senza strutto </t>
  </si>
  <si>
    <t>Pane integrale senza lievito madre  da 60/70 g (minimo 4 varietà diverse)</t>
  </si>
  <si>
    <t>Pane tipo Baguette grandi da circa 250 g il pezzo</t>
  </si>
  <si>
    <t>Pane di farina 00 a forma di rosetta mini senza strutto da 30-40 g</t>
  </si>
  <si>
    <t>Unità di misura del Formato confezione primaria - kg/lt/pz* - Einheit des primären Verpackungsformates</t>
  </si>
  <si>
    <t>Unità di misura della consegna minima - pz/lt/kg* - Maßeinheit der kleinsten Liefereinheit</t>
  </si>
  <si>
    <t>Consegna - G/T/B/S** - Lieferung</t>
  </si>
  <si>
    <t>Conservazione/Stato - A, R, C*** - Konservierung/Status</t>
  </si>
  <si>
    <t>LEGENDA / LEGENDE</t>
  </si>
  <si>
    <t>Formato - kg/lt/pz* - Einheit</t>
  </si>
  <si>
    <t>kg = kg; lt = litro / Liter; pz = pezzo / Stück</t>
  </si>
  <si>
    <t>A = temperatura ambiente / Umgebungstemperatur
R = refrigerato - catena del freddo 0°C - 4°C / gekühlt, Kühlkette 0 bis 4°C
C = surgelato/congelato - catena del freddo, 18°C / tiefgekühlt/tiefgefroren, Kühlkette, 18°C</t>
  </si>
  <si>
    <t>G = consegna giornaliera (esclusa domenica) / tägliche Lieferung (außer sonntags)
T = trisettimanale / dreimal pro Woche
B = bisettimanale / zweimal pro Woche
S = settimanale / wöchentlich</t>
  </si>
  <si>
    <t>ALLEGATO C1 - MODELLO PER L’OFFERTA ECONOMICA SPECIFICA DEI PRODOTTI OBBLIGATORI
ANLAGE C1 - FORMULAR FÜR DAS SPEZIFISCHE PREISANGEBOT FÜR OBLIGATORISCHE PRODUKTE</t>
  </si>
  <si>
    <t>PREZZO OFFERTO 
IVA esclusa (in cifre)
€ per unità di misura
ANGEBOTENER PREIS
ohne MwSt. (in Ziffern)
€ pro Maßeinheit</t>
  </si>
  <si>
    <t>PREZZO OFFERTO 
IVA esclusa (in cifre)
€ per QUANTITÀ INDICATIVA
ANGEBOTENER PREIS
ohne MwSt. (in Ziffern)
€ pro INDIKATIVE MENGE</t>
  </si>
  <si>
    <t>IN ZIFFERN
IN CIFRE</t>
  </si>
  <si>
    <t>IN BUCHSTABEN
IN LETTERE</t>
  </si>
  <si>
    <t>IMPORTO COMPLESSIVO
GESAMTSUMME</t>
  </si>
  <si>
    <t>COSTI DELLA SICUREZZA
SICHERHEITSKOSTEN
(art. 87 comma/Abs. 4 D.Lgs./GvD 163/2006)</t>
  </si>
  <si>
    <t>LOTTO 10 - PANE (AREA EST)
LOS 10 - BROT (BEREICH OST)
CIG 54192087E8</t>
  </si>
  <si>
    <t>G</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</si>
</sst>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00\ _€_-;\-* #,##0.0000\ _€_-;_-* &quot;-&quot;??\ _€_-;_-@_-"/>
    <numFmt numFmtId="173" formatCode="_-* #,##0.00000\ _€_-;\-* #,##0.00000\ _€_-;_-* &quot;-&quot;??\ _€_-;_-@_-"/>
    <numFmt numFmtId="174" formatCode="_-* #,##0\ _€_-;\-* #,##0\ _€_-;_-* &quot;-&quot;??\ _€_-;_-@_-"/>
    <numFmt numFmtId="175" formatCode="&quot;Sì&quot;;&quot;Sì&quot;;&quot;No&quot;"/>
    <numFmt numFmtId="176" formatCode="&quot;Vero&quot;;&quot;Vero&quot;;&quot;Falso&quot;"/>
    <numFmt numFmtId="177" formatCode="&quot;Attivo&quot;;&quot;Attivo&quot;;&quot;Disattivo&quot;"/>
    <numFmt numFmtId="178" formatCode="[$€-2]\ #.##000_);[Red]\([$€-2]\ #.##000\)"/>
    <numFmt numFmtId="179" formatCode="0.0"/>
    <numFmt numFmtId="180" formatCode="0.000"/>
    <numFmt numFmtId="181" formatCode="#,##0.0000"/>
    <numFmt numFmtId="182" formatCode="#,##0.00\ &quot;€&quot;"/>
  </numFmts>
  <fonts count="33">
    <font>
      <sz val="11"/>
      <color indexed="8"/>
      <name val="Calibri"/>
      <family val="2"/>
    </font>
    <font>
      <b/>
      <sz val="8"/>
      <color indexed="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sz val="8"/>
      <color indexed="10"/>
      <name val="Arial"/>
      <family val="2"/>
    </font>
    <font>
      <sz val="8"/>
      <color indexed="49"/>
      <name val="Arial"/>
      <family val="2"/>
    </font>
    <font>
      <sz val="8"/>
      <color indexed="57"/>
      <name val="Arial"/>
      <family val="2"/>
    </font>
    <font>
      <b/>
      <sz val="8"/>
      <name val="Arial"/>
      <family val="2"/>
    </font>
    <font>
      <b/>
      <sz val="8"/>
      <color indexed="10"/>
      <name val="Arial"/>
      <family val="2"/>
    </font>
    <font>
      <b/>
      <sz val="8"/>
      <color indexed="49"/>
      <name val="Arial"/>
      <family val="2"/>
    </font>
    <font>
      <b/>
      <sz val="8"/>
      <color indexed="57"/>
      <name val="Arial"/>
      <family val="2"/>
    </font>
    <font>
      <b/>
      <sz val="10"/>
      <color indexed="8"/>
      <name val="Arial"/>
      <family val="2"/>
    </font>
    <font>
      <b/>
      <sz val="14"/>
      <color indexed="8"/>
      <name val="Arial"/>
      <family val="2"/>
    </font>
    <font>
      <b/>
      <sz val="14"/>
      <name val="Arial"/>
      <family val="2"/>
    </font>
    <font>
      <sz val="8"/>
      <name val="Arial"/>
      <family val="2"/>
    </font>
    <font>
      <b/>
      <sz val="12"/>
      <name val="Arial"/>
      <family val="2"/>
    </font>
    <font>
      <sz val="10"/>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3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bottom style="thin"/>
    </border>
    <border>
      <left>
        <color indexed="63"/>
      </left>
      <right>
        <color indexed="63"/>
      </right>
      <top>
        <color indexed="63"/>
      </top>
      <bottom style="thin"/>
    </border>
    <border>
      <left style="thin"/>
      <right>
        <color indexed="63"/>
      </right>
      <top style="thin"/>
      <bottom style="thin"/>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medium"/>
    </border>
    <border>
      <left>
        <color indexed="63"/>
      </left>
      <right style="medium"/>
      <top>
        <color indexed="63"/>
      </top>
      <bottom>
        <color indexed="63"/>
      </bottom>
    </border>
    <border>
      <left style="thin"/>
      <right>
        <color indexed="63"/>
      </right>
      <top>
        <color indexed="63"/>
      </top>
      <bottom style="thin"/>
    </border>
    <border>
      <left style="dashDotDot"/>
      <right style="thin"/>
      <top style="dashDotDot"/>
      <bottom style="dashDotDot"/>
    </border>
    <border>
      <left style="thin"/>
      <right style="thin"/>
      <top style="dashDotDot"/>
      <bottom style="dashDotDot"/>
    </border>
    <border>
      <left style="thin"/>
      <right>
        <color indexed="63"/>
      </right>
      <top style="dashDotDot"/>
      <bottom style="dashDotDot"/>
    </border>
    <border>
      <left style="thin"/>
      <right style="dashDotDot"/>
      <top style="dashDotDot"/>
      <bottom style="dashDotDot"/>
    </border>
    <border>
      <left style="medium"/>
      <right>
        <color indexed="63"/>
      </right>
      <top style="medium"/>
      <bottom>
        <color indexed="63"/>
      </bottom>
    </border>
    <border>
      <left style="medium"/>
      <right>
        <color indexed="63"/>
      </right>
      <top>
        <color indexed="63"/>
      </top>
      <bottom style="medium"/>
    </border>
    <border>
      <left>
        <color indexed="63"/>
      </left>
      <right style="thin"/>
      <top style="thin"/>
      <bottom style="thin"/>
    </border>
    <border>
      <left>
        <color indexed="63"/>
      </left>
      <right>
        <color indexed="63"/>
      </right>
      <top style="thin"/>
      <bottom style="thin"/>
    </border>
    <border>
      <left>
        <color indexed="63"/>
      </left>
      <right style="thin"/>
      <top style="medium"/>
      <bottom>
        <color indexed="63"/>
      </bottom>
    </border>
    <border>
      <left>
        <color indexed="63"/>
      </left>
      <right style="thin"/>
      <top>
        <color indexed="63"/>
      </top>
      <bottom>
        <color indexed="63"/>
      </bottom>
    </border>
    <border>
      <left style="medium"/>
      <right>
        <color indexed="63"/>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2" fillId="16" borderId="1" applyNumberFormat="0" applyAlignment="0" applyProtection="0"/>
    <xf numFmtId="0" fontId="13" fillId="0" borderId="2" applyNumberFormat="0" applyFill="0" applyAlignment="0" applyProtection="0"/>
    <xf numFmtId="0" fontId="14" fillId="17" borderId="3" applyNumberFormat="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0" fontId="10" fillId="7" borderId="1" applyNumberFormat="0" applyAlignment="0" applyProtection="0"/>
    <xf numFmtId="0" fontId="9" fillId="22" borderId="0" applyNumberFormat="0" applyBorder="0" applyAlignment="0" applyProtection="0"/>
    <xf numFmtId="0" fontId="0" fillId="23" borderId="4" applyNumberFormat="0" applyFont="0" applyAlignment="0" applyProtection="0"/>
    <xf numFmtId="0" fontId="11" fillId="16" borderId="5"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17" fillId="0" borderId="9" applyNumberFormat="0" applyFill="0" applyAlignment="0" applyProtection="0"/>
    <xf numFmtId="0" fontId="8" fillId="3" borderId="0" applyNumberFormat="0" applyBorder="0" applyAlignment="0" applyProtection="0"/>
    <xf numFmtId="0" fontId="7"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86">
    <xf numFmtId="0" fontId="0" fillId="0" borderId="0" xfId="0" applyAlignment="1">
      <alignment/>
    </xf>
    <xf numFmtId="0" fontId="19" fillId="0" borderId="0" xfId="0" applyFont="1" applyBorder="1" applyAlignment="1">
      <alignment/>
    </xf>
    <xf numFmtId="173" fontId="20" fillId="0" borderId="10" xfId="42" applyNumberFormat="1" applyFont="1" applyBorder="1" applyAlignment="1">
      <alignment horizontal="center" vertical="center" wrapText="1"/>
    </xf>
    <xf numFmtId="172" fontId="21" fillId="0" borderId="10" xfId="42" applyNumberFormat="1" applyFont="1" applyBorder="1" applyAlignment="1">
      <alignment horizontal="center" vertical="center" wrapText="1"/>
    </xf>
    <xf numFmtId="173" fontId="22" fillId="0" borderId="10" xfId="42" applyNumberFormat="1" applyFont="1" applyBorder="1" applyAlignment="1">
      <alignment horizontal="center" vertical="center" wrapText="1"/>
    </xf>
    <xf numFmtId="172" fontId="20" fillId="0" borderId="10" xfId="42" applyNumberFormat="1" applyFont="1" applyBorder="1" applyAlignment="1">
      <alignment horizontal="center" vertical="center" wrapText="1"/>
    </xf>
    <xf numFmtId="173" fontId="24" fillId="0" borderId="0" xfId="42" applyNumberFormat="1" applyFont="1" applyBorder="1" applyAlignment="1">
      <alignment horizontal="justify" vertical="center" wrapText="1"/>
    </xf>
    <xf numFmtId="172" fontId="25" fillId="0" borderId="0" xfId="42" applyNumberFormat="1" applyFont="1" applyBorder="1" applyAlignment="1">
      <alignment horizontal="justify" vertical="center" wrapText="1"/>
    </xf>
    <xf numFmtId="173" fontId="26" fillId="0" borderId="0" xfId="42" applyNumberFormat="1" applyFont="1" applyBorder="1" applyAlignment="1">
      <alignment horizontal="center" vertical="center" wrapText="1"/>
    </xf>
    <xf numFmtId="172" fontId="24" fillId="0" borderId="0" xfId="42" applyNumberFormat="1" applyFont="1" applyBorder="1" applyAlignment="1">
      <alignment horizontal="justify" vertical="center" wrapText="1"/>
    </xf>
    <xf numFmtId="0" fontId="1" fillId="0" borderId="0" xfId="0" applyFont="1" applyBorder="1" applyAlignment="1">
      <alignment/>
    </xf>
    <xf numFmtId="0" fontId="19" fillId="0" borderId="0" xfId="0" applyFont="1" applyBorder="1" applyAlignment="1">
      <alignment horizontal="center"/>
    </xf>
    <xf numFmtId="173" fontId="19" fillId="0" borderId="0" xfId="42" applyNumberFormat="1" applyFont="1" applyBorder="1" applyAlignment="1">
      <alignment/>
    </xf>
    <xf numFmtId="172" fontId="19" fillId="0" borderId="0" xfId="42" applyNumberFormat="1" applyFont="1" applyBorder="1" applyAlignment="1">
      <alignment/>
    </xf>
    <xf numFmtId="173" fontId="19" fillId="0" borderId="0" xfId="42" applyNumberFormat="1" applyFont="1" applyBorder="1" applyAlignment="1">
      <alignment horizontal="center"/>
    </xf>
    <xf numFmtId="0" fontId="19" fillId="0" borderId="0" xfId="0" applyFont="1" applyFill="1" applyBorder="1" applyAlignment="1">
      <alignment horizontal="center"/>
    </xf>
    <xf numFmtId="4" fontId="19" fillId="0" borderId="0" xfId="0" applyNumberFormat="1" applyFont="1" applyFill="1" applyBorder="1" applyAlignment="1">
      <alignment horizontal="center"/>
    </xf>
    <xf numFmtId="0" fontId="23" fillId="23" borderId="10" xfId="0" applyFont="1" applyFill="1" applyBorder="1" applyAlignment="1" applyProtection="1">
      <alignment horizontal="center" vertical="center" textRotation="90" wrapText="1"/>
      <protection/>
    </xf>
    <xf numFmtId="0" fontId="19" fillId="24" borderId="11" xfId="0" applyFont="1" applyFill="1" applyBorder="1" applyAlignment="1">
      <alignment vertical="center" wrapText="1"/>
    </xf>
    <xf numFmtId="0" fontId="19" fillId="24" borderId="11" xfId="0" applyFont="1" applyFill="1" applyBorder="1" applyAlignment="1">
      <alignment horizontal="center" vertical="center" wrapText="1"/>
    </xf>
    <xf numFmtId="0" fontId="19" fillId="24" borderId="10" xfId="0" applyFont="1" applyFill="1" applyBorder="1" applyAlignment="1">
      <alignment vertical="center" wrapText="1"/>
    </xf>
    <xf numFmtId="0" fontId="19" fillId="24" borderId="10" xfId="0" applyFont="1" applyFill="1" applyBorder="1" applyAlignment="1">
      <alignment horizontal="center" vertical="center" wrapText="1"/>
    </xf>
    <xf numFmtId="172" fontId="21" fillId="0" borderId="10" xfId="42" applyNumberFormat="1" applyFont="1" applyBorder="1" applyAlignment="1">
      <alignment vertical="center" wrapText="1"/>
    </xf>
    <xf numFmtId="172" fontId="20" fillId="0" borderId="10" xfId="42" applyNumberFormat="1" applyFont="1" applyBorder="1" applyAlignment="1">
      <alignment vertical="center" wrapText="1"/>
    </xf>
    <xf numFmtId="173" fontId="20" fillId="0" borderId="10" xfId="42" applyNumberFormat="1" applyFont="1" applyBorder="1" applyAlignment="1">
      <alignment vertical="center" wrapText="1"/>
    </xf>
    <xf numFmtId="0" fontId="19" fillId="24" borderId="12" xfId="0" applyFont="1" applyFill="1" applyBorder="1" applyAlignment="1">
      <alignment vertical="center" wrapText="1"/>
    </xf>
    <xf numFmtId="0" fontId="23" fillId="23" borderId="10" xfId="0" applyFont="1" applyFill="1" applyBorder="1" applyAlignment="1" applyProtection="1">
      <alignment horizontal="center" vertical="center" textRotation="90" wrapText="1" shrinkToFit="1"/>
      <protection/>
    </xf>
    <xf numFmtId="2" fontId="23" fillId="23" borderId="10" xfId="0" applyNumberFormat="1" applyFont="1" applyFill="1" applyBorder="1" applyAlignment="1" applyProtection="1">
      <alignment horizontal="center" vertical="center" textRotation="90" wrapText="1"/>
      <protection/>
    </xf>
    <xf numFmtId="174" fontId="23" fillId="4" borderId="10" xfId="42" applyNumberFormat="1" applyFont="1" applyFill="1" applyBorder="1" applyAlignment="1">
      <alignment horizontal="center" vertical="center" wrapText="1"/>
    </xf>
    <xf numFmtId="0" fontId="0" fillId="0" borderId="13" xfId="0" applyBorder="1" applyAlignment="1">
      <alignment/>
    </xf>
    <xf numFmtId="0" fontId="1" fillId="23" borderId="14" xfId="0" applyFont="1" applyFill="1" applyBorder="1" applyAlignment="1">
      <alignment horizontal="center" vertical="center" wrapText="1"/>
    </xf>
    <xf numFmtId="3" fontId="19" fillId="0" borderId="10" xfId="0" applyNumberFormat="1" applyFont="1" applyFill="1" applyBorder="1" applyAlignment="1">
      <alignment horizontal="center" vertical="center" wrapText="1"/>
    </xf>
    <xf numFmtId="3" fontId="19" fillId="24" borderId="11" xfId="0" applyNumberFormat="1" applyFont="1" applyFill="1" applyBorder="1" applyAlignment="1">
      <alignment horizontal="center" vertical="center" wrapText="1"/>
    </xf>
    <xf numFmtId="0" fontId="30" fillId="24" borderId="11" xfId="0" applyFont="1" applyFill="1" applyBorder="1" applyAlignment="1">
      <alignment horizontal="center" vertical="center" wrapText="1"/>
    </xf>
    <xf numFmtId="4" fontId="1" fillId="4" borderId="10" xfId="0" applyNumberFormat="1" applyFont="1" applyFill="1" applyBorder="1" applyAlignment="1">
      <alignment horizontal="center" vertical="center" wrapText="1"/>
    </xf>
    <xf numFmtId="0" fontId="0" fillId="7" borderId="13" xfId="0" applyFill="1" applyBorder="1" applyAlignment="1">
      <alignment/>
    </xf>
    <xf numFmtId="174" fontId="23" fillId="7" borderId="10" xfId="42" applyNumberFormat="1" applyFont="1" applyFill="1" applyBorder="1" applyAlignment="1">
      <alignment horizontal="center" vertical="center" wrapText="1"/>
    </xf>
    <xf numFmtId="4" fontId="19" fillId="7" borderId="11" xfId="0" applyNumberFormat="1" applyFont="1" applyFill="1" applyBorder="1" applyAlignment="1">
      <alignment horizontal="center" vertical="center" wrapText="1"/>
    </xf>
    <xf numFmtId="4" fontId="19" fillId="7" borderId="0" xfId="0" applyNumberFormat="1" applyFont="1" applyFill="1" applyBorder="1" applyAlignment="1">
      <alignment horizontal="center"/>
    </xf>
    <xf numFmtId="0" fontId="1" fillId="23" borderId="10" xfId="0" applyFont="1" applyFill="1" applyBorder="1" applyAlignment="1">
      <alignment vertical="center"/>
    </xf>
    <xf numFmtId="0" fontId="19" fillId="0" borderId="0" xfId="0" applyFont="1" applyBorder="1" applyAlignment="1">
      <alignment vertical="center"/>
    </xf>
    <xf numFmtId="3" fontId="19" fillId="0" borderId="0" xfId="0" applyNumberFormat="1" applyFont="1" applyFill="1" applyBorder="1" applyAlignment="1">
      <alignment/>
    </xf>
    <xf numFmtId="0" fontId="19" fillId="0" borderId="10" xfId="0" applyFont="1" applyBorder="1" applyAlignment="1">
      <alignment vertical="center"/>
    </xf>
    <xf numFmtId="0" fontId="0" fillId="0" borderId="0" xfId="0" applyAlignment="1">
      <alignment/>
    </xf>
    <xf numFmtId="172" fontId="20" fillId="0" borderId="0" xfId="42" applyNumberFormat="1" applyFont="1" applyBorder="1" applyAlignment="1">
      <alignment vertical="center" wrapText="1"/>
    </xf>
    <xf numFmtId="174" fontId="23" fillId="25" borderId="15" xfId="42" applyNumberFormat="1" applyFont="1" applyFill="1" applyBorder="1" applyAlignment="1">
      <alignment horizontal="center" vertical="center" wrapText="1"/>
    </xf>
    <xf numFmtId="172" fontId="24" fillId="0" borderId="16" xfId="42" applyNumberFormat="1" applyFont="1" applyBorder="1" applyAlignment="1">
      <alignment horizontal="justify" vertical="center" wrapText="1"/>
    </xf>
    <xf numFmtId="172" fontId="24" fillId="0" borderId="17" xfId="42" applyNumberFormat="1" applyFont="1" applyBorder="1" applyAlignment="1">
      <alignment horizontal="justify" vertical="center" wrapText="1"/>
    </xf>
    <xf numFmtId="4" fontId="1" fillId="25" borderId="11" xfId="0" applyNumberFormat="1" applyFont="1" applyFill="1" applyBorder="1" applyAlignment="1" applyProtection="1">
      <alignment horizontal="center" vertical="center" wrapText="1"/>
      <protection locked="0"/>
    </xf>
    <xf numFmtId="4" fontId="32" fillId="25" borderId="18" xfId="0" applyNumberFormat="1" applyFont="1" applyFill="1" applyBorder="1" applyAlignment="1">
      <alignment horizontal="left" vertical="center" wrapText="1"/>
    </xf>
    <xf numFmtId="182" fontId="27" fillId="25" borderId="19" xfId="0" applyNumberFormat="1" applyFont="1" applyFill="1" applyBorder="1" applyAlignment="1" applyProtection="1">
      <alignment horizontal="center" vertical="center"/>
      <protection locked="0"/>
    </xf>
    <xf numFmtId="4" fontId="32" fillId="25" borderId="20" xfId="0" applyNumberFormat="1" applyFont="1" applyFill="1" applyBorder="1" applyAlignment="1">
      <alignment horizontal="left" vertical="center" wrapText="1"/>
    </xf>
    <xf numFmtId="0" fontId="32" fillId="25" borderId="21" xfId="0" applyNumberFormat="1" applyFont="1" applyFill="1" applyBorder="1" applyAlignment="1" applyProtection="1">
      <alignment horizontal="center"/>
      <protection locked="0"/>
    </xf>
    <xf numFmtId="172" fontId="20" fillId="0" borderId="22" xfId="42" applyNumberFormat="1" applyFont="1" applyBorder="1" applyAlignment="1">
      <alignment vertical="center" wrapText="1"/>
    </xf>
    <xf numFmtId="0" fontId="27" fillId="0" borderId="23" xfId="0" applyFont="1" applyFill="1" applyBorder="1" applyAlignment="1">
      <alignment horizontal="center" vertical="center" wrapText="1"/>
    </xf>
    <xf numFmtId="0" fontId="27" fillId="0" borderId="23" xfId="0" applyFont="1" applyFill="1" applyBorder="1" applyAlignment="1">
      <alignment horizontal="center" vertical="center"/>
    </xf>
    <xf numFmtId="0" fontId="19" fillId="0" borderId="24" xfId="0" applyFont="1" applyBorder="1" applyAlignment="1">
      <alignment vertical="center"/>
    </xf>
    <xf numFmtId="0" fontId="27" fillId="0" borderId="0" xfId="0" applyFont="1" applyFill="1" applyBorder="1" applyAlignment="1">
      <alignment horizontal="center" vertical="center" wrapText="1"/>
    </xf>
    <xf numFmtId="0" fontId="27" fillId="0" borderId="0" xfId="0" applyFont="1" applyFill="1" applyBorder="1" applyAlignment="1">
      <alignment horizontal="center" vertical="center"/>
    </xf>
    <xf numFmtId="4" fontId="1" fillId="25" borderId="11" xfId="0" applyNumberFormat="1" applyFont="1" applyFill="1" applyBorder="1" applyAlignment="1" applyProtection="1">
      <alignment horizontal="center" vertical="center" wrapText="1"/>
      <protection/>
    </xf>
    <xf numFmtId="182" fontId="27" fillId="25" borderId="19" xfId="0" applyNumberFormat="1" applyFont="1" applyFill="1" applyBorder="1" applyAlignment="1" applyProtection="1">
      <alignment horizontal="center" vertical="center"/>
      <protection/>
    </xf>
    <xf numFmtId="0" fontId="32" fillId="25" borderId="21" xfId="0" applyNumberFormat="1" applyFont="1" applyFill="1" applyBorder="1" applyAlignment="1" applyProtection="1">
      <alignment horizontal="center" vertical="center"/>
      <protection locked="0"/>
    </xf>
    <xf numFmtId="172" fontId="19" fillId="0" borderId="0" xfId="42" applyNumberFormat="1" applyFont="1" applyBorder="1" applyAlignment="1">
      <alignment vertical="center"/>
    </xf>
    <xf numFmtId="0" fontId="19" fillId="0" borderId="25" xfId="0" applyFont="1" applyBorder="1" applyAlignment="1">
      <alignment vertical="center" wrapText="1"/>
    </xf>
    <xf numFmtId="0" fontId="1" fillId="0" borderId="26" xfId="0" applyFont="1" applyBorder="1" applyAlignment="1">
      <alignment vertical="center" wrapText="1"/>
    </xf>
    <xf numFmtId="0" fontId="1" fillId="0" borderId="27" xfId="0" applyFont="1" applyBorder="1" applyAlignment="1">
      <alignment vertical="center" wrapText="1"/>
    </xf>
    <xf numFmtId="0" fontId="1" fillId="0" borderId="28" xfId="0" applyFont="1" applyBorder="1" applyAlignment="1">
      <alignment vertical="center" wrapText="1"/>
    </xf>
    <xf numFmtId="0" fontId="19" fillId="0" borderId="10" xfId="0" applyFont="1" applyBorder="1" applyAlignment="1">
      <alignment vertical="center" wrapText="1"/>
    </xf>
    <xf numFmtId="0" fontId="0" fillId="0" borderId="10" xfId="0" applyBorder="1" applyAlignment="1">
      <alignment vertical="center"/>
    </xf>
    <xf numFmtId="0" fontId="28" fillId="0" borderId="0" xfId="0" applyFont="1" applyBorder="1" applyAlignment="1">
      <alignment horizontal="center" vertical="center" wrapText="1"/>
    </xf>
    <xf numFmtId="0" fontId="0" fillId="0" borderId="0" xfId="0" applyAlignment="1">
      <alignment/>
    </xf>
    <xf numFmtId="0" fontId="27" fillId="25" borderId="29" xfId="0" applyFont="1" applyFill="1" applyBorder="1" applyAlignment="1">
      <alignment horizontal="center" vertical="center" wrapText="1"/>
    </xf>
    <xf numFmtId="0" fontId="0" fillId="0" borderId="18" xfId="0" applyBorder="1" applyAlignment="1">
      <alignment/>
    </xf>
    <xf numFmtId="0" fontId="0" fillId="0" borderId="30" xfId="0" applyBorder="1" applyAlignment="1">
      <alignment/>
    </xf>
    <xf numFmtId="0" fontId="0" fillId="0" borderId="20" xfId="0" applyBorder="1" applyAlignment="1">
      <alignment/>
    </xf>
    <xf numFmtId="0" fontId="19" fillId="0" borderId="10" xfId="0" applyFont="1" applyBorder="1" applyAlignment="1">
      <alignment vertical="center"/>
    </xf>
    <xf numFmtId="0" fontId="19" fillId="0" borderId="14" xfId="0" applyFont="1" applyBorder="1" applyAlignment="1">
      <alignment vertical="center" wrapText="1"/>
    </xf>
    <xf numFmtId="0" fontId="19" fillId="0" borderId="31" xfId="0" applyFont="1" applyBorder="1" applyAlignment="1">
      <alignment vertical="center"/>
    </xf>
    <xf numFmtId="0" fontId="29" fillId="23" borderId="14" xfId="0" applyFont="1" applyFill="1" applyBorder="1" applyAlignment="1">
      <alignment horizontal="left" vertical="center" wrapText="1"/>
    </xf>
    <xf numFmtId="0" fontId="29" fillId="23" borderId="32" xfId="0" applyFont="1" applyFill="1" applyBorder="1" applyAlignment="1">
      <alignment horizontal="left" vertical="center" wrapText="1"/>
    </xf>
    <xf numFmtId="0" fontId="29" fillId="23" borderId="31" xfId="0" applyFont="1" applyFill="1" applyBorder="1" applyAlignment="1">
      <alignment horizontal="left" vertical="center" wrapText="1"/>
    </xf>
    <xf numFmtId="0" fontId="1" fillId="23" borderId="10" xfId="0" applyFont="1" applyFill="1" applyBorder="1" applyAlignment="1">
      <alignment horizontal="center" vertical="center" wrapText="1"/>
    </xf>
    <xf numFmtId="0" fontId="1" fillId="0" borderId="33" xfId="0" applyFont="1" applyBorder="1" applyAlignment="1">
      <alignment horizontal="center"/>
    </xf>
    <xf numFmtId="0" fontId="1" fillId="0" borderId="34" xfId="0" applyFont="1" applyBorder="1" applyAlignment="1">
      <alignment horizontal="center"/>
    </xf>
    <xf numFmtId="0" fontId="27" fillId="0" borderId="35" xfId="0" applyFont="1" applyBorder="1" applyAlignment="1">
      <alignment horizontal="justify" vertical="center" wrapText="1"/>
    </xf>
    <xf numFmtId="0" fontId="27" fillId="0" borderId="16" xfId="0" applyFont="1" applyBorder="1" applyAlignment="1">
      <alignment horizontal="justify"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Comma" xfId="42"/>
    <cellStyle name="Comma [0]" xfId="43"/>
    <cellStyle name="Input"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dxfs count="1">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0</xdr:row>
      <xdr:rowOff>114300</xdr:rowOff>
    </xdr:from>
    <xdr:to>
      <xdr:col>18</xdr:col>
      <xdr:colOff>904875</xdr:colOff>
      <xdr:row>0</xdr:row>
      <xdr:rowOff>1447800</xdr:rowOff>
    </xdr:to>
    <xdr:sp>
      <xdr:nvSpPr>
        <xdr:cNvPr id="1" name="TextBox 1"/>
        <xdr:cNvSpPr txBox="1">
          <a:spLocks noChangeArrowheads="1"/>
        </xdr:cNvSpPr>
      </xdr:nvSpPr>
      <xdr:spPr>
        <a:xfrm>
          <a:off x="11153775" y="114300"/>
          <a:ext cx="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twoCellAnchor>
    <xdr:from>
      <xdr:col>19</xdr:col>
      <xdr:colOff>704850</xdr:colOff>
      <xdr:row>0</xdr:row>
      <xdr:rowOff>133350</xdr:rowOff>
    </xdr:from>
    <xdr:to>
      <xdr:col>20</xdr:col>
      <xdr:colOff>1162050</xdr:colOff>
      <xdr:row>0</xdr:row>
      <xdr:rowOff>1466850</xdr:rowOff>
    </xdr:to>
    <xdr:sp>
      <xdr:nvSpPr>
        <xdr:cNvPr id="2" name="TextBox 3"/>
        <xdr:cNvSpPr txBox="1">
          <a:spLocks noChangeArrowheads="1"/>
        </xdr:cNvSpPr>
      </xdr:nvSpPr>
      <xdr:spPr>
        <a:xfrm>
          <a:off x="11858625" y="133350"/>
          <a:ext cx="171450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29"/>
  <sheetViews>
    <sheetView tabSelected="1" zoomScalePageLayoutView="0" workbookViewId="0" topLeftCell="A1">
      <selection activeCell="E6" sqref="E6"/>
    </sheetView>
  </sheetViews>
  <sheetFormatPr defaultColWidth="11.57421875" defaultRowHeight="15"/>
  <cols>
    <col min="1" max="1" width="5.57421875" style="10" customWidth="1"/>
    <col min="2" max="2" width="38.7109375" style="1" customWidth="1"/>
    <col min="3" max="3" width="35.57421875" style="1" customWidth="1"/>
    <col min="4" max="4" width="5.8515625" style="11" customWidth="1"/>
    <col min="5" max="5" width="6.00390625" style="11" customWidth="1"/>
    <col min="6" max="6" width="10.8515625" style="15" customWidth="1"/>
    <col min="7" max="7" width="5.8515625" style="15" customWidth="1"/>
    <col min="8" max="8" width="7.421875" style="15" customWidth="1"/>
    <col min="9" max="10" width="5.7109375" style="15" customWidth="1"/>
    <col min="11" max="11" width="5.140625" style="15" customWidth="1"/>
    <col min="12" max="12" width="10.57421875" style="15" hidden="1" customWidth="1"/>
    <col min="13" max="13" width="15.7109375" style="15" customWidth="1"/>
    <col min="14" max="14" width="17.8515625" style="38" hidden="1" customWidth="1"/>
    <col min="15" max="15" width="19.140625" style="16" customWidth="1"/>
    <col min="16" max="16" width="0" style="12" hidden="1" customWidth="1"/>
    <col min="17" max="17" width="0" style="13" hidden="1" customWidth="1"/>
    <col min="18" max="18" width="0" style="14" hidden="1" customWidth="1"/>
    <col min="19" max="19" width="13.57421875" style="13" hidden="1" customWidth="1"/>
    <col min="20" max="21" width="18.8515625" style="16" customWidth="1"/>
    <col min="22" max="16384" width="11.57421875" style="1" customWidth="1"/>
  </cols>
  <sheetData>
    <row r="1" spans="1:27" ht="123" customHeight="1">
      <c r="A1" s="69" t="s">
        <v>56</v>
      </c>
      <c r="B1" s="70"/>
      <c r="C1" s="70"/>
      <c r="D1" s="70"/>
      <c r="E1" s="70"/>
      <c r="F1" s="70"/>
      <c r="G1" s="70"/>
      <c r="H1" s="70"/>
      <c r="I1" s="70"/>
      <c r="J1" s="70"/>
      <c r="K1" s="70"/>
      <c r="L1" s="70"/>
      <c r="M1" s="70"/>
      <c r="N1" s="70"/>
      <c r="O1" s="70"/>
      <c r="P1" s="70"/>
      <c r="Q1" s="70"/>
      <c r="R1" s="70"/>
      <c r="S1" s="70"/>
      <c r="T1" s="70"/>
      <c r="U1" s="70"/>
      <c r="V1" s="43"/>
      <c r="W1" s="43"/>
      <c r="X1" s="12"/>
      <c r="Y1" s="13"/>
      <c r="Z1" s="14"/>
      <c r="AA1" s="13"/>
    </row>
    <row r="2" spans="1:21" ht="84.75" customHeight="1" thickBot="1">
      <c r="A2" s="78" t="s">
        <v>63</v>
      </c>
      <c r="B2" s="79"/>
      <c r="C2" s="80"/>
      <c r="D2" s="29"/>
      <c r="E2" s="29"/>
      <c r="F2" s="29"/>
      <c r="G2" s="29"/>
      <c r="H2" s="29"/>
      <c r="I2" s="29"/>
      <c r="J2" s="29"/>
      <c r="K2" s="29"/>
      <c r="L2" s="29"/>
      <c r="M2" s="29"/>
      <c r="N2" s="35"/>
      <c r="O2" s="29"/>
      <c r="P2" s="1"/>
      <c r="Q2" s="1"/>
      <c r="R2" s="1"/>
      <c r="S2" s="1"/>
      <c r="T2" s="29"/>
      <c r="U2" s="29"/>
    </row>
    <row r="3" spans="1:21" ht="150" customHeight="1" thickBot="1">
      <c r="A3" s="81" t="s">
        <v>32</v>
      </c>
      <c r="B3" s="81"/>
      <c r="C3" s="30" t="s">
        <v>33</v>
      </c>
      <c r="D3" s="17" t="s">
        <v>27</v>
      </c>
      <c r="E3" s="17" t="s">
        <v>10</v>
      </c>
      <c r="F3" s="17" t="s">
        <v>47</v>
      </c>
      <c r="G3" s="17" t="s">
        <v>28</v>
      </c>
      <c r="H3" s="17" t="s">
        <v>48</v>
      </c>
      <c r="I3" s="17" t="s">
        <v>49</v>
      </c>
      <c r="J3" s="26" t="s">
        <v>50</v>
      </c>
      <c r="K3" s="17" t="s">
        <v>34</v>
      </c>
      <c r="L3" s="27" t="s">
        <v>35</v>
      </c>
      <c r="M3" s="27" t="s">
        <v>35</v>
      </c>
      <c r="N3" s="36"/>
      <c r="O3" s="28" t="s">
        <v>36</v>
      </c>
      <c r="P3" s="1"/>
      <c r="Q3" s="1"/>
      <c r="R3" s="1"/>
      <c r="S3" s="1"/>
      <c r="T3" s="45" t="s">
        <v>57</v>
      </c>
      <c r="U3" s="45" t="s">
        <v>58</v>
      </c>
    </row>
    <row r="4" spans="1:21" ht="108.75" customHeight="1" thickBot="1">
      <c r="A4" s="63" t="s">
        <v>37</v>
      </c>
      <c r="B4" s="64"/>
      <c r="C4" s="64"/>
      <c r="D4" s="64"/>
      <c r="E4" s="64"/>
      <c r="F4" s="64"/>
      <c r="G4" s="64"/>
      <c r="H4" s="64"/>
      <c r="I4" s="65"/>
      <c r="J4" s="65"/>
      <c r="K4" s="65"/>
      <c r="L4" s="65"/>
      <c r="M4" s="65"/>
      <c r="N4" s="65"/>
      <c r="O4" s="66"/>
      <c r="P4" s="24"/>
      <c r="Q4" s="22"/>
      <c r="R4" s="4"/>
      <c r="S4" s="23"/>
      <c r="T4" s="53"/>
      <c r="U4" s="44"/>
    </row>
    <row r="5" spans="1:21" ht="19.5" customHeight="1" thickBot="1">
      <c r="A5" s="84" t="s">
        <v>31</v>
      </c>
      <c r="B5" s="85"/>
      <c r="C5" s="85"/>
      <c r="D5" s="85"/>
      <c r="E5" s="85"/>
      <c r="F5" s="85"/>
      <c r="G5" s="85"/>
      <c r="H5" s="85"/>
      <c r="I5" s="85"/>
      <c r="J5" s="85"/>
      <c r="K5" s="85"/>
      <c r="L5" s="85"/>
      <c r="M5" s="85"/>
      <c r="N5" s="85"/>
      <c r="O5" s="85"/>
      <c r="P5" s="6"/>
      <c r="Q5" s="7"/>
      <c r="R5" s="8"/>
      <c r="S5" s="9"/>
      <c r="T5" s="46"/>
      <c r="U5" s="47"/>
    </row>
    <row r="6" spans="1:21" ht="18.75" customHeight="1">
      <c r="A6" s="82"/>
      <c r="B6" s="18" t="s">
        <v>2</v>
      </c>
      <c r="C6" s="25" t="s">
        <v>26</v>
      </c>
      <c r="D6" s="19"/>
      <c r="E6" s="19">
        <v>0.05</v>
      </c>
      <c r="F6" s="19" t="s">
        <v>0</v>
      </c>
      <c r="G6" s="19">
        <v>1</v>
      </c>
      <c r="H6" s="19" t="s">
        <v>0</v>
      </c>
      <c r="I6" s="33" t="s">
        <v>64</v>
      </c>
      <c r="J6" s="33" t="s">
        <v>38</v>
      </c>
      <c r="K6" s="33" t="s">
        <v>0</v>
      </c>
      <c r="L6" s="31">
        <v>38550</v>
      </c>
      <c r="M6" s="32">
        <f>L6*5</f>
        <v>192750</v>
      </c>
      <c r="N6" s="37">
        <f>O6*M6</f>
        <v>404775</v>
      </c>
      <c r="O6" s="34">
        <v>2.1</v>
      </c>
      <c r="P6" s="2">
        <v>1.62</v>
      </c>
      <c r="Q6" s="3">
        <v>2.2</v>
      </c>
      <c r="R6" s="4"/>
      <c r="S6" s="5"/>
      <c r="T6" s="48"/>
      <c r="U6" s="59">
        <f>T6*M6</f>
        <v>0</v>
      </c>
    </row>
    <row r="7" spans="1:21" ht="22.5">
      <c r="A7" s="83"/>
      <c r="B7" s="20" t="s">
        <v>39</v>
      </c>
      <c r="C7" s="20" t="s">
        <v>25</v>
      </c>
      <c r="D7" s="21"/>
      <c r="E7" s="21">
        <v>0.035</v>
      </c>
      <c r="F7" s="21" t="s">
        <v>0</v>
      </c>
      <c r="G7" s="21">
        <v>1</v>
      </c>
      <c r="H7" s="21" t="s">
        <v>0</v>
      </c>
      <c r="I7" s="33" t="s">
        <v>64</v>
      </c>
      <c r="J7" s="33" t="s">
        <v>38</v>
      </c>
      <c r="K7" s="33" t="s">
        <v>0</v>
      </c>
      <c r="L7" s="31">
        <v>1593</v>
      </c>
      <c r="M7" s="32">
        <f aca="true" t="shared" si="0" ref="M7:M22">L7*5</f>
        <v>7965</v>
      </c>
      <c r="N7" s="37">
        <f aca="true" t="shared" si="1" ref="N7:N22">O7*M7</f>
        <v>17523</v>
      </c>
      <c r="O7" s="34">
        <f aca="true" t="shared" si="2" ref="O7:O22">AVERAGE(P7:S7)</f>
        <v>2.2</v>
      </c>
      <c r="P7" s="2"/>
      <c r="Q7" s="3">
        <v>2.2</v>
      </c>
      <c r="R7" s="4"/>
      <c r="S7" s="5"/>
      <c r="T7" s="48"/>
      <c r="U7" s="59">
        <f aca="true" t="shared" si="3" ref="U7:U17">T7*M7</f>
        <v>0</v>
      </c>
    </row>
    <row r="8" spans="1:21" ht="15" customHeight="1">
      <c r="A8" s="83"/>
      <c r="B8" s="20" t="s">
        <v>3</v>
      </c>
      <c r="C8" s="20" t="s">
        <v>24</v>
      </c>
      <c r="D8" s="21"/>
      <c r="E8" s="21">
        <v>1</v>
      </c>
      <c r="F8" s="21" t="s">
        <v>1</v>
      </c>
      <c r="G8" s="21">
        <v>10</v>
      </c>
      <c r="H8" s="21" t="s">
        <v>0</v>
      </c>
      <c r="I8" s="33" t="s">
        <v>64</v>
      </c>
      <c r="J8" s="33" t="s">
        <v>38</v>
      </c>
      <c r="K8" s="33" t="s">
        <v>0</v>
      </c>
      <c r="L8" s="31">
        <v>555</v>
      </c>
      <c r="M8" s="32">
        <f t="shared" si="0"/>
        <v>2775</v>
      </c>
      <c r="N8" s="37">
        <f t="shared" si="1"/>
        <v>5173.155000000001</v>
      </c>
      <c r="O8" s="34">
        <f t="shared" si="2"/>
        <v>1.8642</v>
      </c>
      <c r="P8" s="2">
        <v>1.62</v>
      </c>
      <c r="Q8" s="3"/>
      <c r="R8" s="4"/>
      <c r="S8" s="5">
        <v>2.1084</v>
      </c>
      <c r="T8" s="48"/>
      <c r="U8" s="59">
        <f t="shared" si="3"/>
        <v>0</v>
      </c>
    </row>
    <row r="9" spans="1:21" ht="22.5">
      <c r="A9" s="83"/>
      <c r="B9" s="20" t="s">
        <v>4</v>
      </c>
      <c r="C9" s="20" t="s">
        <v>23</v>
      </c>
      <c r="D9" s="21"/>
      <c r="E9" s="21">
        <v>0.033</v>
      </c>
      <c r="F9" s="21" t="s">
        <v>1</v>
      </c>
      <c r="G9" s="21">
        <v>1</v>
      </c>
      <c r="H9" s="21" t="s">
        <v>0</v>
      </c>
      <c r="I9" s="33" t="s">
        <v>64</v>
      </c>
      <c r="J9" s="33" t="s">
        <v>38</v>
      </c>
      <c r="K9" s="33" t="s">
        <v>0</v>
      </c>
      <c r="L9" s="31">
        <v>17800</v>
      </c>
      <c r="M9" s="32">
        <f t="shared" si="0"/>
        <v>89000</v>
      </c>
      <c r="N9" s="37">
        <f t="shared" si="1"/>
        <v>144180</v>
      </c>
      <c r="O9" s="34">
        <f t="shared" si="2"/>
        <v>1.62</v>
      </c>
      <c r="P9" s="2">
        <v>1.62</v>
      </c>
      <c r="Q9" s="3"/>
      <c r="R9" s="4"/>
      <c r="S9" s="5"/>
      <c r="T9" s="48"/>
      <c r="U9" s="59">
        <f t="shared" si="3"/>
        <v>0</v>
      </c>
    </row>
    <row r="10" spans="1:21" ht="11.25">
      <c r="A10" s="83"/>
      <c r="B10" s="20" t="s">
        <v>40</v>
      </c>
      <c r="C10" s="20" t="s">
        <v>22</v>
      </c>
      <c r="D10" s="21"/>
      <c r="E10" s="21">
        <v>0.05</v>
      </c>
      <c r="F10" s="21" t="s">
        <v>0</v>
      </c>
      <c r="G10" s="21">
        <v>1</v>
      </c>
      <c r="H10" s="21" t="s">
        <v>0</v>
      </c>
      <c r="I10" s="33" t="s">
        <v>64</v>
      </c>
      <c r="J10" s="33" t="s">
        <v>38</v>
      </c>
      <c r="K10" s="33" t="s">
        <v>0</v>
      </c>
      <c r="L10" s="31">
        <v>3110</v>
      </c>
      <c r="M10" s="32">
        <f t="shared" si="0"/>
        <v>15550</v>
      </c>
      <c r="N10" s="37">
        <f t="shared" si="1"/>
        <v>51626</v>
      </c>
      <c r="O10" s="34">
        <f t="shared" si="2"/>
        <v>3.32</v>
      </c>
      <c r="P10" s="2"/>
      <c r="Q10" s="3">
        <v>3.32</v>
      </c>
      <c r="R10" s="4"/>
      <c r="S10" s="5"/>
      <c r="T10" s="48"/>
      <c r="U10" s="59">
        <f t="shared" si="3"/>
        <v>0</v>
      </c>
    </row>
    <row r="11" spans="1:21" ht="17.25" customHeight="1">
      <c r="A11" s="83"/>
      <c r="B11" s="20" t="s">
        <v>5</v>
      </c>
      <c r="C11" s="20" t="s">
        <v>21</v>
      </c>
      <c r="D11" s="21"/>
      <c r="E11" s="21">
        <v>1</v>
      </c>
      <c r="F11" s="21" t="s">
        <v>1</v>
      </c>
      <c r="G11" s="21">
        <v>1</v>
      </c>
      <c r="H11" s="21" t="s">
        <v>0</v>
      </c>
      <c r="I11" s="33" t="s">
        <v>64</v>
      </c>
      <c r="J11" s="33" t="s">
        <v>38</v>
      </c>
      <c r="K11" s="33" t="s">
        <v>0</v>
      </c>
      <c r="L11" s="31">
        <v>1000</v>
      </c>
      <c r="M11" s="32">
        <f t="shared" si="0"/>
        <v>5000</v>
      </c>
      <c r="N11" s="37">
        <f t="shared" si="1"/>
        <v>8100.000000000001</v>
      </c>
      <c r="O11" s="34">
        <f t="shared" si="2"/>
        <v>1.62</v>
      </c>
      <c r="P11" s="2">
        <v>1.62</v>
      </c>
      <c r="Q11" s="3"/>
      <c r="R11" s="4"/>
      <c r="S11" s="5"/>
      <c r="T11" s="48"/>
      <c r="U11" s="59">
        <f t="shared" si="3"/>
        <v>0</v>
      </c>
    </row>
    <row r="12" spans="1:21" ht="14.25" customHeight="1">
      <c r="A12" s="83"/>
      <c r="B12" s="20" t="s">
        <v>41</v>
      </c>
      <c r="C12" s="20" t="s">
        <v>20</v>
      </c>
      <c r="D12" s="21"/>
      <c r="E12" s="21">
        <v>0.19</v>
      </c>
      <c r="F12" s="21" t="s">
        <v>0</v>
      </c>
      <c r="G12" s="21">
        <v>1</v>
      </c>
      <c r="H12" s="21" t="s">
        <v>0</v>
      </c>
      <c r="I12" s="33" t="s">
        <v>64</v>
      </c>
      <c r="J12" s="33" t="s">
        <v>38</v>
      </c>
      <c r="K12" s="33" t="s">
        <v>0</v>
      </c>
      <c r="L12" s="31">
        <v>550</v>
      </c>
      <c r="M12" s="32">
        <f t="shared" si="0"/>
        <v>2750</v>
      </c>
      <c r="N12" s="37">
        <f t="shared" si="1"/>
        <v>8662.5</v>
      </c>
      <c r="O12" s="34">
        <f t="shared" si="2"/>
        <v>3.15</v>
      </c>
      <c r="P12" s="2"/>
      <c r="Q12" s="3">
        <v>3.15</v>
      </c>
      <c r="R12" s="4"/>
      <c r="S12" s="5"/>
      <c r="T12" s="48"/>
      <c r="U12" s="59">
        <f t="shared" si="3"/>
        <v>0</v>
      </c>
    </row>
    <row r="13" spans="1:21" ht="14.25" customHeight="1">
      <c r="A13" s="83"/>
      <c r="B13" s="20" t="s">
        <v>42</v>
      </c>
      <c r="C13" s="20" t="s">
        <v>19</v>
      </c>
      <c r="D13" s="21"/>
      <c r="E13" s="21">
        <v>0.045</v>
      </c>
      <c r="F13" s="21" t="s">
        <v>0</v>
      </c>
      <c r="G13" s="21">
        <v>1</v>
      </c>
      <c r="H13" s="21" t="s">
        <v>0</v>
      </c>
      <c r="I13" s="33" t="s">
        <v>64</v>
      </c>
      <c r="J13" s="33" t="s">
        <v>38</v>
      </c>
      <c r="K13" s="33" t="s">
        <v>0</v>
      </c>
      <c r="L13" s="31">
        <v>924</v>
      </c>
      <c r="M13" s="32">
        <f t="shared" si="0"/>
        <v>4620</v>
      </c>
      <c r="N13" s="37">
        <f t="shared" si="1"/>
        <v>14553</v>
      </c>
      <c r="O13" s="34">
        <f t="shared" si="2"/>
        <v>3.15</v>
      </c>
      <c r="P13" s="2"/>
      <c r="Q13" s="3">
        <v>3.15</v>
      </c>
      <c r="R13" s="4"/>
      <c r="S13" s="5"/>
      <c r="T13" s="48"/>
      <c r="U13" s="59">
        <f t="shared" si="3"/>
        <v>0</v>
      </c>
    </row>
    <row r="14" spans="1:21" ht="22.5">
      <c r="A14" s="83"/>
      <c r="B14" s="20" t="s">
        <v>43</v>
      </c>
      <c r="C14" s="20" t="s">
        <v>18</v>
      </c>
      <c r="D14" s="21"/>
      <c r="E14" s="21">
        <v>0.05</v>
      </c>
      <c r="F14" s="21" t="s">
        <v>1</v>
      </c>
      <c r="G14" s="21">
        <v>1</v>
      </c>
      <c r="H14" s="21" t="s">
        <v>0</v>
      </c>
      <c r="I14" s="33" t="s">
        <v>64</v>
      </c>
      <c r="J14" s="33" t="s">
        <v>38</v>
      </c>
      <c r="K14" s="33" t="s">
        <v>0</v>
      </c>
      <c r="L14" s="31">
        <v>13190</v>
      </c>
      <c r="M14" s="32">
        <f t="shared" si="0"/>
        <v>65950</v>
      </c>
      <c r="N14" s="37">
        <f t="shared" si="1"/>
        <v>106839</v>
      </c>
      <c r="O14" s="34">
        <f t="shared" si="2"/>
        <v>1.62</v>
      </c>
      <c r="P14" s="2">
        <v>1.62</v>
      </c>
      <c r="Q14" s="3"/>
      <c r="R14" s="4"/>
      <c r="S14" s="5"/>
      <c r="T14" s="48"/>
      <c r="U14" s="59">
        <f t="shared" si="3"/>
        <v>0</v>
      </c>
    </row>
    <row r="15" spans="1:21" ht="22.5">
      <c r="A15" s="83"/>
      <c r="B15" s="20" t="s">
        <v>44</v>
      </c>
      <c r="C15" s="20" t="s">
        <v>17</v>
      </c>
      <c r="D15" s="21"/>
      <c r="E15" s="21">
        <v>0.06</v>
      </c>
      <c r="F15" s="21" t="s">
        <v>0</v>
      </c>
      <c r="G15" s="21">
        <v>1</v>
      </c>
      <c r="H15" s="21" t="s">
        <v>0</v>
      </c>
      <c r="I15" s="33" t="s">
        <v>64</v>
      </c>
      <c r="J15" s="33" t="s">
        <v>38</v>
      </c>
      <c r="K15" s="33" t="s">
        <v>0</v>
      </c>
      <c r="L15" s="31">
        <v>2547</v>
      </c>
      <c r="M15" s="32">
        <f t="shared" si="0"/>
        <v>12735</v>
      </c>
      <c r="N15" s="37">
        <f t="shared" si="1"/>
        <v>42280.2</v>
      </c>
      <c r="O15" s="34">
        <f t="shared" si="2"/>
        <v>3.32</v>
      </c>
      <c r="P15" s="2"/>
      <c r="Q15" s="3">
        <v>3.32</v>
      </c>
      <c r="R15" s="4"/>
      <c r="S15" s="5"/>
      <c r="T15" s="48"/>
      <c r="U15" s="59">
        <f t="shared" si="3"/>
        <v>0</v>
      </c>
    </row>
    <row r="16" spans="1:21" ht="16.5" customHeight="1">
      <c r="A16" s="83"/>
      <c r="B16" s="20" t="s">
        <v>29</v>
      </c>
      <c r="C16" s="20" t="s">
        <v>16</v>
      </c>
      <c r="D16" s="21"/>
      <c r="E16" s="21">
        <v>1</v>
      </c>
      <c r="F16" s="21" t="s">
        <v>1</v>
      </c>
      <c r="G16" s="21">
        <v>1</v>
      </c>
      <c r="H16" s="21" t="s">
        <v>0</v>
      </c>
      <c r="I16" s="33" t="s">
        <v>64</v>
      </c>
      <c r="J16" s="33" t="s">
        <v>38</v>
      </c>
      <c r="K16" s="33" t="s">
        <v>0</v>
      </c>
      <c r="L16" s="31">
        <v>2050</v>
      </c>
      <c r="M16" s="32">
        <f t="shared" si="0"/>
        <v>10250</v>
      </c>
      <c r="N16" s="37">
        <f t="shared" si="1"/>
        <v>17476.25</v>
      </c>
      <c r="O16" s="34">
        <f t="shared" si="2"/>
        <v>1.705</v>
      </c>
      <c r="P16" s="2">
        <v>1.1</v>
      </c>
      <c r="Q16" s="3"/>
      <c r="R16" s="4"/>
      <c r="S16" s="5">
        <v>2.31</v>
      </c>
      <c r="T16" s="48"/>
      <c r="U16" s="59">
        <f t="shared" si="3"/>
        <v>0</v>
      </c>
    </row>
    <row r="17" spans="1:21" ht="15.75" customHeight="1">
      <c r="A17" s="83"/>
      <c r="B17" s="20" t="s">
        <v>6</v>
      </c>
      <c r="C17" s="20" t="s">
        <v>15</v>
      </c>
      <c r="D17" s="21"/>
      <c r="E17" s="21">
        <v>1</v>
      </c>
      <c r="F17" s="21" t="s">
        <v>1</v>
      </c>
      <c r="G17" s="21">
        <v>1</v>
      </c>
      <c r="H17" s="21" t="s">
        <v>0</v>
      </c>
      <c r="I17" s="33" t="s">
        <v>64</v>
      </c>
      <c r="J17" s="33" t="s">
        <v>38</v>
      </c>
      <c r="K17" s="33" t="s">
        <v>0</v>
      </c>
      <c r="L17" s="31">
        <v>3350</v>
      </c>
      <c r="M17" s="32">
        <f t="shared" si="0"/>
        <v>16750</v>
      </c>
      <c r="N17" s="37">
        <f t="shared" si="1"/>
        <v>28056.25</v>
      </c>
      <c r="O17" s="34">
        <f t="shared" si="2"/>
        <v>1.675</v>
      </c>
      <c r="P17" s="2">
        <v>1.1</v>
      </c>
      <c r="Q17" s="3"/>
      <c r="R17" s="4"/>
      <c r="S17" s="5">
        <v>2.25</v>
      </c>
      <c r="T17" s="48"/>
      <c r="U17" s="59">
        <f t="shared" si="3"/>
        <v>0</v>
      </c>
    </row>
    <row r="18" spans="1:21" ht="11.25">
      <c r="A18" s="83"/>
      <c r="B18" s="20" t="s">
        <v>45</v>
      </c>
      <c r="C18" s="20" t="s">
        <v>30</v>
      </c>
      <c r="D18" s="21"/>
      <c r="E18" s="21">
        <v>0.25</v>
      </c>
      <c r="F18" s="21" t="s">
        <v>1</v>
      </c>
      <c r="G18" s="21">
        <v>1</v>
      </c>
      <c r="H18" s="21" t="s">
        <v>0</v>
      </c>
      <c r="I18" s="33" t="s">
        <v>64</v>
      </c>
      <c r="J18" s="33" t="s">
        <v>38</v>
      </c>
      <c r="K18" s="33" t="s">
        <v>0</v>
      </c>
      <c r="L18" s="31">
        <v>560</v>
      </c>
      <c r="M18" s="32">
        <f t="shared" si="0"/>
        <v>2800</v>
      </c>
      <c r="N18" s="37">
        <f t="shared" si="1"/>
        <v>7070</v>
      </c>
      <c r="O18" s="34">
        <f t="shared" si="2"/>
        <v>2.525</v>
      </c>
      <c r="P18" s="2">
        <v>1.4</v>
      </c>
      <c r="Q18" s="3"/>
      <c r="R18" s="4"/>
      <c r="S18" s="5">
        <v>3.65</v>
      </c>
      <c r="T18" s="48"/>
      <c r="U18" s="59">
        <f>T18*M18</f>
        <v>0</v>
      </c>
    </row>
    <row r="19" spans="1:21" ht="25.5" customHeight="1">
      <c r="A19" s="83"/>
      <c r="B19" s="20" t="s">
        <v>7</v>
      </c>
      <c r="C19" s="20" t="s">
        <v>14</v>
      </c>
      <c r="D19" s="21"/>
      <c r="E19" s="21">
        <v>1</v>
      </c>
      <c r="F19" s="21" t="s">
        <v>1</v>
      </c>
      <c r="G19" s="21">
        <v>1</v>
      </c>
      <c r="H19" s="21" t="s">
        <v>0</v>
      </c>
      <c r="I19" s="33" t="s">
        <v>64</v>
      </c>
      <c r="J19" s="33" t="s">
        <v>38</v>
      </c>
      <c r="K19" s="33" t="s">
        <v>0</v>
      </c>
      <c r="L19" s="31">
        <v>300</v>
      </c>
      <c r="M19" s="32">
        <f t="shared" si="0"/>
        <v>1500</v>
      </c>
      <c r="N19" s="37">
        <f t="shared" si="1"/>
        <v>9300</v>
      </c>
      <c r="O19" s="34">
        <f t="shared" si="2"/>
        <v>6.2</v>
      </c>
      <c r="P19" s="2">
        <v>6.2</v>
      </c>
      <c r="Q19" s="3"/>
      <c r="R19" s="4"/>
      <c r="S19" s="5"/>
      <c r="T19" s="48"/>
      <c r="U19" s="59">
        <f>T19*M19</f>
        <v>0</v>
      </c>
    </row>
    <row r="20" spans="1:21" ht="22.5">
      <c r="A20" s="83"/>
      <c r="B20" s="20" t="s">
        <v>46</v>
      </c>
      <c r="C20" s="20" t="s">
        <v>13</v>
      </c>
      <c r="D20" s="21"/>
      <c r="E20" s="21">
        <v>0.035</v>
      </c>
      <c r="F20" s="21" t="s">
        <v>0</v>
      </c>
      <c r="G20" s="21">
        <v>1</v>
      </c>
      <c r="H20" s="21" t="s">
        <v>0</v>
      </c>
      <c r="I20" s="33" t="s">
        <v>64</v>
      </c>
      <c r="J20" s="33" t="s">
        <v>38</v>
      </c>
      <c r="K20" s="33" t="s">
        <v>0</v>
      </c>
      <c r="L20" s="31">
        <v>9350</v>
      </c>
      <c r="M20" s="32">
        <f t="shared" si="0"/>
        <v>46750</v>
      </c>
      <c r="N20" s="37">
        <f t="shared" si="1"/>
        <v>108459.99999999999</v>
      </c>
      <c r="O20" s="34">
        <f t="shared" si="2"/>
        <v>2.32</v>
      </c>
      <c r="P20" s="2"/>
      <c r="Q20" s="3"/>
      <c r="R20" s="4"/>
      <c r="S20" s="5">
        <v>2.32</v>
      </c>
      <c r="T20" s="48"/>
      <c r="U20" s="59">
        <f>T20*M20</f>
        <v>0</v>
      </c>
    </row>
    <row r="21" spans="1:21" ht="16.5" customHeight="1">
      <c r="A21" s="83"/>
      <c r="B21" s="20" t="s">
        <v>8</v>
      </c>
      <c r="C21" s="20" t="s">
        <v>12</v>
      </c>
      <c r="D21" s="21"/>
      <c r="E21" s="21">
        <v>1</v>
      </c>
      <c r="F21" s="21" t="s">
        <v>0</v>
      </c>
      <c r="G21" s="21">
        <v>1</v>
      </c>
      <c r="H21" s="21" t="s">
        <v>0</v>
      </c>
      <c r="I21" s="33" t="s">
        <v>64</v>
      </c>
      <c r="J21" s="33" t="s">
        <v>38</v>
      </c>
      <c r="K21" s="33" t="s">
        <v>0</v>
      </c>
      <c r="L21" s="31">
        <v>400</v>
      </c>
      <c r="M21" s="32">
        <f t="shared" si="0"/>
        <v>2000</v>
      </c>
      <c r="N21" s="37">
        <f t="shared" si="1"/>
        <v>5440</v>
      </c>
      <c r="O21" s="34">
        <f t="shared" si="2"/>
        <v>2.72</v>
      </c>
      <c r="P21" s="2"/>
      <c r="Q21" s="3"/>
      <c r="R21" s="4"/>
      <c r="S21" s="5">
        <v>2.72</v>
      </c>
      <c r="T21" s="48"/>
      <c r="U21" s="59">
        <f>T21*M21</f>
        <v>0</v>
      </c>
    </row>
    <row r="22" spans="1:21" ht="13.5" customHeight="1">
      <c r="A22" s="83"/>
      <c r="B22" s="20" t="s">
        <v>9</v>
      </c>
      <c r="C22" s="20" t="s">
        <v>11</v>
      </c>
      <c r="D22" s="21"/>
      <c r="E22" s="21">
        <v>0.05</v>
      </c>
      <c r="F22" s="21" t="s">
        <v>0</v>
      </c>
      <c r="G22" s="21">
        <v>1</v>
      </c>
      <c r="H22" s="21" t="s">
        <v>0</v>
      </c>
      <c r="I22" s="33" t="s">
        <v>64</v>
      </c>
      <c r="J22" s="33" t="s">
        <v>38</v>
      </c>
      <c r="K22" s="33" t="s">
        <v>0</v>
      </c>
      <c r="L22" s="31">
        <v>6450</v>
      </c>
      <c r="M22" s="32">
        <f t="shared" si="0"/>
        <v>32250</v>
      </c>
      <c r="N22" s="37">
        <f t="shared" si="1"/>
        <v>87720</v>
      </c>
      <c r="O22" s="34">
        <f t="shared" si="2"/>
        <v>2.72</v>
      </c>
      <c r="P22" s="2"/>
      <c r="Q22" s="3"/>
      <c r="R22" s="4"/>
      <c r="S22" s="5">
        <v>2.72</v>
      </c>
      <c r="T22" s="48"/>
      <c r="U22" s="59">
        <f>T22*M22</f>
        <v>0</v>
      </c>
    </row>
    <row r="23" ht="12" thickBot="1"/>
    <row r="24" spans="4:21" ht="45" customHeight="1">
      <c r="D24" s="1"/>
      <c r="E24" s="1"/>
      <c r="F24" s="11"/>
      <c r="G24" s="11"/>
      <c r="J24" s="54"/>
      <c r="K24" s="71" t="s">
        <v>61</v>
      </c>
      <c r="L24" s="72"/>
      <c r="M24" s="72"/>
      <c r="N24" s="72"/>
      <c r="O24" s="72"/>
      <c r="P24" s="72"/>
      <c r="Q24" s="72"/>
      <c r="R24" s="49" t="s">
        <v>59</v>
      </c>
      <c r="S24" s="50" t="e">
        <f>SUM(#REF!)</f>
        <v>#REF!</v>
      </c>
      <c r="T24" s="49" t="s">
        <v>59</v>
      </c>
      <c r="U24" s="60">
        <f>SUM(U6:U22)</f>
        <v>0</v>
      </c>
    </row>
    <row r="25" spans="4:21" ht="45" customHeight="1" thickBot="1">
      <c r="D25" s="1"/>
      <c r="E25" s="1"/>
      <c r="F25" s="11"/>
      <c r="G25" s="11"/>
      <c r="J25" s="55"/>
      <c r="K25" s="73"/>
      <c r="L25" s="74"/>
      <c r="M25" s="74"/>
      <c r="N25" s="74"/>
      <c r="O25" s="74"/>
      <c r="P25" s="74"/>
      <c r="Q25" s="74"/>
      <c r="R25" s="51" t="s">
        <v>60</v>
      </c>
      <c r="S25" s="52"/>
      <c r="T25" s="51" t="s">
        <v>60</v>
      </c>
      <c r="U25" s="61"/>
    </row>
    <row r="26" spans="2:21" ht="17.25" customHeight="1" thickBot="1">
      <c r="B26" s="39" t="s">
        <v>51</v>
      </c>
      <c r="C26" s="56"/>
      <c r="D26" s="40"/>
      <c r="E26" s="1"/>
      <c r="F26" s="11"/>
      <c r="G26" s="11"/>
      <c r="N26" s="15"/>
      <c r="O26" s="41"/>
      <c r="P26" s="16"/>
      <c r="Q26" s="16"/>
      <c r="R26" s="16"/>
      <c r="T26" s="14"/>
      <c r="U26" s="62"/>
    </row>
    <row r="27" spans="2:21" ht="45" customHeight="1">
      <c r="B27" s="42" t="s">
        <v>52</v>
      </c>
      <c r="C27" s="75" t="s">
        <v>53</v>
      </c>
      <c r="D27" s="68"/>
      <c r="E27" s="1"/>
      <c r="F27" s="11"/>
      <c r="G27" s="11"/>
      <c r="J27" s="57"/>
      <c r="K27" s="71" t="s">
        <v>62</v>
      </c>
      <c r="L27" s="72"/>
      <c r="M27" s="72"/>
      <c r="N27" s="72"/>
      <c r="O27" s="72"/>
      <c r="P27" s="72"/>
      <c r="Q27" s="72"/>
      <c r="R27" s="49" t="s">
        <v>59</v>
      </c>
      <c r="S27" s="50"/>
      <c r="T27" s="49" t="s">
        <v>59</v>
      </c>
      <c r="U27" s="50"/>
    </row>
    <row r="28" spans="2:21" ht="57.75" customHeight="1" thickBot="1">
      <c r="B28" s="42" t="s">
        <v>49</v>
      </c>
      <c r="C28" s="76" t="s">
        <v>55</v>
      </c>
      <c r="D28" s="77"/>
      <c r="E28" s="1"/>
      <c r="F28" s="11"/>
      <c r="G28" s="11"/>
      <c r="J28" s="58"/>
      <c r="K28" s="73"/>
      <c r="L28" s="74"/>
      <c r="M28" s="74"/>
      <c r="N28" s="74"/>
      <c r="O28" s="74"/>
      <c r="P28" s="74"/>
      <c r="Q28" s="74"/>
      <c r="R28" s="51" t="s">
        <v>60</v>
      </c>
      <c r="S28" s="52"/>
      <c r="T28" s="51" t="s">
        <v>60</v>
      </c>
      <c r="U28" s="61"/>
    </row>
    <row r="29" spans="2:23" ht="70.5" customHeight="1">
      <c r="B29" s="42" t="s">
        <v>50</v>
      </c>
      <c r="C29" s="67" t="s">
        <v>54</v>
      </c>
      <c r="D29" s="68"/>
      <c r="E29" s="1"/>
      <c r="F29" s="11"/>
      <c r="G29" s="11"/>
      <c r="N29" s="15"/>
      <c r="O29" s="41"/>
      <c r="P29" s="38" t="e">
        <f>SUM(#REF!)</f>
        <v>#REF!</v>
      </c>
      <c r="Q29" s="16"/>
      <c r="R29" s="16"/>
      <c r="S29" s="16"/>
      <c r="T29" s="12"/>
      <c r="U29" s="13"/>
      <c r="V29" s="14"/>
      <c r="W29" s="13"/>
    </row>
  </sheetData>
  <sheetProtection password="E01A" sheet="1"/>
  <mergeCells count="11">
    <mergeCell ref="A5:O5"/>
    <mergeCell ref="A4:O4"/>
    <mergeCell ref="C29:D29"/>
    <mergeCell ref="A1:U1"/>
    <mergeCell ref="K24:Q25"/>
    <mergeCell ref="C27:D27"/>
    <mergeCell ref="K27:Q28"/>
    <mergeCell ref="C28:D28"/>
    <mergeCell ref="A2:C2"/>
    <mergeCell ref="A3:B3"/>
    <mergeCell ref="A6:A22"/>
  </mergeCells>
  <conditionalFormatting sqref="T6:T22">
    <cfRule type="cellIs" priority="1" dxfId="0" operator="greaterThanOrEqual" stopIfTrue="1">
      <formula>O6</formula>
    </cfRule>
  </conditionalFormatting>
  <printOptions horizontalCentered="1"/>
  <pageMargins left="0.7086614173228347" right="0.7086614173228347" top="0.7874015748031497" bottom="0.7874015748031497" header="0.31496062992125984" footer="0.31496062992125984"/>
  <pageSetup fitToHeight="0" fitToWidth="1" horizontalDpi="600" verticalDpi="600" orientation="landscape" paperSize="8" scale="94" r:id="rId2"/>
  <ignoredErrors>
    <ignoredError sqref="O7:O19 O20:O22" formulaRange="1"/>
    <ignoredError sqref="U6:U22 U24"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Südtiroler Gesundheitsbezirk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Corizzato Verena</dc:creator>
  <cp:keywords/>
  <dc:description/>
  <cp:lastModifiedBy>Marion Maffei</cp:lastModifiedBy>
  <cp:lastPrinted>2013-10-08T11:51:31Z</cp:lastPrinted>
  <dcterms:created xsi:type="dcterms:W3CDTF">2013-05-07T14:09:25Z</dcterms:created>
  <dcterms:modified xsi:type="dcterms:W3CDTF">2013-11-22T12:49:32Z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-242082977</vt:i4>
  </property>
  <property fmtid="{D5CDD505-2E9C-101B-9397-08002B2CF9AE}" pid="3" name="_EmailSubject">
    <vt:lpwstr>Los de.it 7_8_9.xls</vt:lpwstr>
  </property>
  <property fmtid="{D5CDD505-2E9C-101B-9397-08002B2CF9AE}" pid="4" name="_AuthorEmail">
    <vt:lpwstr>Andreas.Werner@provinz.bz.it</vt:lpwstr>
  </property>
  <property fmtid="{D5CDD505-2E9C-101B-9397-08002B2CF9AE}" pid="5" name="_AuthorEmailDisplayName">
    <vt:lpwstr>Werner, Andreas</vt:lpwstr>
  </property>
  <property fmtid="{D5CDD505-2E9C-101B-9397-08002B2CF9AE}" pid="6" name="_PreviousAdHocReviewCycleID">
    <vt:i4>363441838</vt:i4>
  </property>
  <property fmtid="{D5CDD505-2E9C-101B-9397-08002B2CF9AE}" pid="7" name="_ReviewingToolsShownOnce">
    <vt:lpwstr/>
  </property>
</Properties>
</file>