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8870" windowHeight="4800" activeTab="0"/>
  </bookViews>
  <sheets>
    <sheet name="Lotto 7" sheetId="1" r:id="rId1"/>
  </sheets>
  <definedNames/>
  <calcPr fullCalcOnLoad="1"/>
</workbook>
</file>

<file path=xl/sharedStrings.xml><?xml version="1.0" encoding="utf-8"?>
<sst xmlns="http://schemas.openxmlformats.org/spreadsheetml/2006/main" count="121" uniqueCount="56">
  <si>
    <t>kg</t>
  </si>
  <si>
    <t>pz</t>
  </si>
  <si>
    <t>Filetto di trota iridea</t>
  </si>
  <si>
    <t>Filetto di salmone</t>
  </si>
  <si>
    <t>Spigola a filetti</t>
  </si>
  <si>
    <t>Formato confezione primaria / Primäres Verpackungsformat</t>
  </si>
  <si>
    <t>Tintenfisch, roh, gesäubert, 20/40, tiefgekühlt</t>
  </si>
  <si>
    <t>Krabben, gegart, geschält, 100/200, tiefgekühlt</t>
  </si>
  <si>
    <t>Seebarschfilets</t>
  </si>
  <si>
    <t>Lachsfilet</t>
  </si>
  <si>
    <t>Filet von Regenbogenforellen</t>
  </si>
  <si>
    <t>Confezione individuale / Einzelpackung</t>
  </si>
  <si>
    <t>Unità di consegna minima / kleinste Liefereinheit</t>
  </si>
  <si>
    <t>Dorschfilets (Gadus morhua), ohne Haut, IQF, Herkunft Atlantik (FAO 21/27), weiß, ausgenommen, ohne Schwanz, Flossen und Gräten, ohne Haut, filetiert, Glasierung max. 10%, 100/170 g</t>
  </si>
  <si>
    <t>Schwertfischscheiben (Xiphias gladius), IQF, Herkunft FAO 37/47/57/71/87, max. Glasierung 10%, einzeln tiefgefroren, 150/200 g</t>
  </si>
  <si>
    <t>Schollenfilets (Pleuronectes platessa), Herkunft Atlantik (FAO 27), IQF, weiß, ausgenommen, ohne Schwanz, Flossen, Haut und Gräten, filetiert, max. Glasierung 10%, 70/90 g</t>
  </si>
  <si>
    <t>Seppie, crude, pulite, 20/40, surgelate</t>
  </si>
  <si>
    <t>Gamberetti, sgusciati, cotti, 100/200, surgelati</t>
  </si>
  <si>
    <t>Lachsforellenfilets (Salmo trutta), IQF, Herkunft Italien, ausgenommen, ohne Schwanz, Flossen und Gräten, filetiert, max. Glasierung 10%, 100/180 g</t>
  </si>
  <si>
    <t>PESCE SURGELATO / TIEFGEKÜHLTER FISCH</t>
  </si>
  <si>
    <t>Classe merceologica</t>
  </si>
  <si>
    <t>Warenklasse</t>
  </si>
  <si>
    <t>Unità di misura del prezzo / Preiseinheit</t>
  </si>
  <si>
    <t>QUANTITÀ INDICATIVA
Fabbisogno annuale indicativo al kg o al pezzo, se specificato /
INDIKATIVE MENGE
jährlicher indikativer Bedarf pro Stück oder kg wenn angegeben</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</si>
  <si>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</si>
  <si>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</si>
  <si>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C</t>
  </si>
  <si>
    <t>B</t>
  </si>
  <si>
    <t>Bastoncini di pesce di merluzzo panati, precotti spine assenti</t>
  </si>
  <si>
    <t xml:space="preserve">Fischstäbchen (Kabeljau), paniert, vorgekocht, ohne Gräte </t>
  </si>
  <si>
    <t>Krake, gesäubert, 500/1.000 g IQF</t>
  </si>
  <si>
    <t>Lachsscheiben 180/200 g IQF</t>
  </si>
  <si>
    <t>Filetti di merluzzo senza pelle (gadus morhua), IQF, provenienza Atlantico (FAO 21/27), bianco, eviscerato, senza pinne e spine, senza pelle, scodato, taglio a filetto, glassatura max 10%, 100/170 g</t>
  </si>
  <si>
    <t>Filetti di trota salmonata (salmo trutta), IQF, provenienza Italia, eviscerato, senza pinne e spine, scodato, taglio a filetto, max glassatura 10%, 100/180 g</t>
  </si>
  <si>
    <t>Tranci di pesce spada (xiphias gladius), IQF, provenienza FAO 37/47/57/71/87, max glassatura 10%, congelato singolarmente, 150/200 g</t>
  </si>
  <si>
    <t>Filetti di platessa (pleuronectes platessa), provenienza Atlantico (FAO 27), IQF, bianco, eviscerato, senza pinne e spine, senza pelle, scodato, taglio a filetto, max glassatura 10%, 70/90 g</t>
  </si>
  <si>
    <t>Polpi puliti 500/1.000 g IQF</t>
  </si>
  <si>
    <t>Tranci di salmone 180/200 g IQF</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</si>
  <si>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</si>
  <si>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</si>
  <si>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</si>
  <si>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</si>
  <si>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</si>
  <si>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</si>
  <si>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</si>
  <si>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</si>
  <si>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</si>
  <si>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</si>
  <si>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</si>
  <si>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</si>
  <si>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</si>
  <si>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</si>
  <si>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</si>
  <si>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</si>
  <si>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</si>
  <si>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LOTTO 7 - PESCE SURGELATO (AREA OVEST)
LOS 7 - TIEFGEKÜHLTER FISCH (BEREICH WEST)
CIG 5419195D2C</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</si>
</sst>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quot;Ja&quot;;&quot;Ja&quot;;&quot;Nein&quot;"/>
    <numFmt numFmtId="183" formatCode="&quot;Wahr&quot;;&quot;Wahr&quot;;&quot;Falsch&quot;"/>
    <numFmt numFmtId="184" formatCode="&quot;Ein&quot;;&quot;Ein&quot;;&quot;Aus&quot;"/>
    <numFmt numFmtId="185" formatCode="[$€-2]\ #,##0.00_);[Red]\([$€-2]\ #,##0.00\)"/>
    <numFmt numFmtId="186" formatCode="#,##0.00\ &quot;€&quot;"/>
  </numFmts>
  <fonts count="34">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dashDotDot"/>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9"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8"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8">
    <xf numFmtId="0" fontId="0" fillId="0" borderId="0" xfId="0" applyAlignment="1">
      <alignment/>
    </xf>
    <xf numFmtId="0" fontId="19" fillId="0" borderId="0" xfId="0" applyFont="1" applyBorder="1" applyAlignment="1">
      <alignment/>
    </xf>
    <xf numFmtId="173" fontId="22" fillId="0" borderId="10" xfId="43" applyNumberFormat="1" applyFont="1" applyBorder="1" applyAlignment="1">
      <alignment horizontal="center" vertical="center" wrapText="1"/>
    </xf>
    <xf numFmtId="173" fontId="24" fillId="0" borderId="0" xfId="43" applyNumberFormat="1" applyFont="1" applyBorder="1" applyAlignment="1">
      <alignment horizontal="justify" vertical="center" wrapText="1"/>
    </xf>
    <xf numFmtId="172" fontId="25" fillId="0" borderId="0" xfId="43" applyNumberFormat="1" applyFont="1" applyBorder="1" applyAlignment="1">
      <alignment horizontal="justify" vertical="center" wrapText="1"/>
    </xf>
    <xf numFmtId="173" fontId="26" fillId="0" borderId="0" xfId="43" applyNumberFormat="1" applyFont="1" applyBorder="1" applyAlignment="1">
      <alignment horizontal="center" vertical="center" wrapText="1"/>
    </xf>
    <xf numFmtId="172" fontId="24"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3" fillId="23" borderId="10" xfId="0" applyFont="1" applyFill="1" applyBorder="1" applyAlignment="1" applyProtection="1">
      <alignment horizontal="center" vertical="center" textRotation="90" wrapText="1"/>
      <protection/>
    </xf>
    <xf numFmtId="172" fontId="21" fillId="0" borderId="10" xfId="43" applyNumberFormat="1" applyFont="1" applyBorder="1" applyAlignment="1">
      <alignment vertical="center" wrapText="1"/>
    </xf>
    <xf numFmtId="172" fontId="20" fillId="0" borderId="10" xfId="43" applyNumberFormat="1" applyFont="1" applyBorder="1" applyAlignment="1">
      <alignment vertical="center" wrapText="1"/>
    </xf>
    <xf numFmtId="173" fontId="20" fillId="0" borderId="10" xfId="43" applyNumberFormat="1" applyFont="1" applyBorder="1" applyAlignment="1">
      <alignment vertical="center" wrapText="1"/>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23" fillId="23" borderId="10" xfId="0" applyFont="1" applyFill="1" applyBorder="1" applyAlignment="1" applyProtection="1">
      <alignment horizontal="center" vertical="center" textRotation="90" wrapText="1" shrinkToFit="1"/>
      <protection/>
    </xf>
    <xf numFmtId="2" fontId="23" fillId="23" borderId="10" xfId="0" applyNumberFormat="1" applyFont="1" applyFill="1" applyBorder="1" applyAlignment="1" applyProtection="1">
      <alignment horizontal="center" vertical="center" textRotation="90" wrapText="1"/>
      <protection/>
    </xf>
    <xf numFmtId="0" fontId="19" fillId="0" borderId="10" xfId="0" applyFont="1" applyBorder="1" applyAlignment="1">
      <alignment vertical="center"/>
    </xf>
    <xf numFmtId="174" fontId="23" fillId="4" borderId="10" xfId="43" applyNumberFormat="1" applyFont="1" applyFill="1" applyBorder="1" applyAlignment="1">
      <alignment horizontal="center" vertical="center" wrapText="1"/>
    </xf>
    <xf numFmtId="0" fontId="1" fillId="23" borderId="13" xfId="0" applyFont="1" applyFill="1" applyBorder="1" applyAlignment="1">
      <alignment horizontal="center" vertical="center" wrapText="1"/>
    </xf>
    <xf numFmtId="0" fontId="0" fillId="0" borderId="14" xfId="0" applyBorder="1" applyAlignment="1">
      <alignment/>
    </xf>
    <xf numFmtId="0" fontId="0" fillId="0" borderId="15" xfId="0" applyBorder="1" applyAlignment="1">
      <alignment/>
    </xf>
    <xf numFmtId="0" fontId="19" fillId="24" borderId="10" xfId="0" applyFont="1" applyFill="1" applyBorder="1" applyAlignment="1">
      <alignment horizontal="center" vertical="center" wrapText="1"/>
    </xf>
    <xf numFmtId="3" fontId="19" fillId="0"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0" fontId="0" fillId="7" borderId="14" xfId="0" applyFill="1" applyBorder="1" applyAlignment="1">
      <alignment/>
    </xf>
    <xf numFmtId="174" fontId="23" fillId="7" borderId="10" xfId="43"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4" fontId="19" fillId="7" borderId="0" xfId="0" applyNumberFormat="1" applyFont="1" applyFill="1" applyBorder="1" applyAlignment="1">
      <alignment horizontal="center"/>
    </xf>
    <xf numFmtId="4" fontId="1" fillId="7" borderId="0" xfId="0" applyNumberFormat="1" applyFont="1" applyFill="1" applyBorder="1" applyAlignment="1">
      <alignment horizontal="center"/>
    </xf>
    <xf numFmtId="0" fontId="19" fillId="0" borderId="10"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 fillId="23" borderId="10" xfId="0" applyFont="1" applyFill="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20" fillId="0" borderId="0" xfId="43" applyNumberFormat="1" applyFont="1" applyBorder="1" applyAlignment="1">
      <alignment vertical="center" wrapText="1"/>
    </xf>
    <xf numFmtId="174" fontId="23" fillId="25" borderId="16" xfId="43" applyNumberFormat="1" applyFont="1" applyFill="1" applyBorder="1" applyAlignment="1">
      <alignment horizontal="center" vertical="center" wrapText="1"/>
    </xf>
    <xf numFmtId="172" fontId="24" fillId="0" borderId="17" xfId="43" applyNumberFormat="1" applyFont="1" applyBorder="1" applyAlignment="1">
      <alignment horizontal="justify" vertical="center" wrapText="1"/>
    </xf>
    <xf numFmtId="172" fontId="24" fillId="0" borderId="18" xfId="43" applyNumberFormat="1" applyFont="1" applyBorder="1" applyAlignment="1">
      <alignment horizontal="justify" vertical="center" wrapText="1"/>
    </xf>
    <xf numFmtId="0" fontId="27" fillId="0" borderId="19" xfId="0" applyFont="1" applyFill="1" applyBorder="1" applyAlignment="1">
      <alignment horizontal="center" vertical="center" wrapText="1"/>
    </xf>
    <xf numFmtId="4" fontId="33" fillId="25" borderId="20" xfId="0" applyNumberFormat="1" applyFont="1" applyFill="1" applyBorder="1" applyAlignment="1">
      <alignment horizontal="left" vertical="center" wrapText="1"/>
    </xf>
    <xf numFmtId="186" fontId="27" fillId="25" borderId="21" xfId="0" applyNumberFormat="1" applyFont="1" applyFill="1" applyBorder="1" applyAlignment="1" applyProtection="1">
      <alignment horizontal="center" vertical="center"/>
      <protection locked="0"/>
    </xf>
    <xf numFmtId="0" fontId="27" fillId="0" borderId="19" xfId="0" applyFont="1" applyFill="1" applyBorder="1" applyAlignment="1">
      <alignment horizontal="center" vertical="center"/>
    </xf>
    <xf numFmtId="4" fontId="33" fillId="25" borderId="22" xfId="0" applyNumberFormat="1" applyFont="1" applyFill="1" applyBorder="1" applyAlignment="1">
      <alignment horizontal="left" vertical="center" wrapText="1"/>
    </xf>
    <xf numFmtId="0" fontId="33" fillId="25" borderId="23" xfId="0" applyNumberFormat="1" applyFont="1" applyFill="1" applyBorder="1" applyAlignment="1" applyProtection="1">
      <alignment horizontal="center"/>
      <protection locked="0"/>
    </xf>
    <xf numFmtId="0" fontId="19" fillId="0" borderId="15" xfId="0" applyFont="1" applyBorder="1"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4" fontId="1" fillId="25" borderId="11" xfId="0" applyNumberFormat="1" applyFont="1" applyFill="1" applyBorder="1" applyAlignment="1" applyProtection="1">
      <alignment horizontal="center" vertical="center" wrapText="1"/>
      <protection locked="0"/>
    </xf>
    <xf numFmtId="186" fontId="27" fillId="25" borderId="21" xfId="0" applyNumberFormat="1" applyFont="1" applyFill="1" applyBorder="1" applyAlignment="1" applyProtection="1">
      <alignment horizontal="center" vertical="center"/>
      <protection/>
    </xf>
    <xf numFmtId="4" fontId="1" fillId="25" borderId="11" xfId="0" applyNumberFormat="1" applyFont="1" applyFill="1" applyBorder="1" applyAlignment="1" applyProtection="1">
      <alignment horizontal="center" vertical="center" wrapText="1"/>
      <protection/>
    </xf>
    <xf numFmtId="0" fontId="33" fillId="25" borderId="23" xfId="0" applyNumberFormat="1" applyFont="1" applyFill="1" applyBorder="1" applyAlignment="1" applyProtection="1">
      <alignment horizontal="center" vertical="center"/>
      <protection locked="0"/>
    </xf>
    <xf numFmtId="172" fontId="19" fillId="0" borderId="0" xfId="43" applyNumberFormat="1" applyFont="1" applyBorder="1" applyAlignment="1" applyProtection="1">
      <alignment vertical="center"/>
      <protection locked="0"/>
    </xf>
    <xf numFmtId="4" fontId="19" fillId="7" borderId="0" xfId="0" applyNumberFormat="1" applyFont="1" applyFill="1" applyBorder="1" applyAlignment="1">
      <alignment horizontal="center" vertical="center"/>
    </xf>
    <xf numFmtId="4" fontId="1" fillId="7" borderId="0" xfId="0" applyNumberFormat="1" applyFont="1" applyFill="1" applyBorder="1" applyAlignment="1">
      <alignment horizontal="center" vertical="center"/>
    </xf>
    <xf numFmtId="3" fontId="19" fillId="0" borderId="11" xfId="0" applyNumberFormat="1" applyFont="1" applyFill="1" applyBorder="1" applyAlignment="1">
      <alignment horizontal="center" vertical="center" wrapText="1"/>
    </xf>
    <xf numFmtId="0" fontId="19" fillId="0" borderId="24" xfId="0" applyFont="1" applyBorder="1" applyAlignment="1">
      <alignment vertical="center" wrapText="1"/>
    </xf>
    <xf numFmtId="0" fontId="19" fillId="0" borderId="22" xfId="0" applyFont="1" applyBorder="1" applyAlignment="1">
      <alignment vertical="center" wrapText="1"/>
    </xf>
    <xf numFmtId="0" fontId="19" fillId="0" borderId="25" xfId="0" applyFont="1" applyBorder="1" applyAlignment="1">
      <alignment vertical="center" wrapText="1"/>
    </xf>
    <xf numFmtId="0" fontId="19" fillId="0" borderId="10" xfId="0" applyFont="1" applyBorder="1" applyAlignment="1">
      <alignment vertical="center" wrapText="1"/>
    </xf>
    <xf numFmtId="0" fontId="0" fillId="0" borderId="10" xfId="0" applyBorder="1" applyAlignment="1">
      <alignment vertical="center"/>
    </xf>
    <xf numFmtId="0" fontId="27" fillId="0" borderId="26" xfId="0" applyFont="1" applyBorder="1" applyAlignment="1">
      <alignment horizontal="justify" vertical="center" wrapText="1"/>
    </xf>
    <xf numFmtId="0" fontId="27" fillId="0" borderId="17" xfId="0" applyFont="1" applyBorder="1" applyAlignment="1">
      <alignment horizontal="justify" vertical="center" wrapText="1"/>
    </xf>
    <xf numFmtId="0" fontId="1" fillId="0" borderId="27" xfId="0" applyFont="1" applyBorder="1" applyAlignment="1">
      <alignment vertical="center" wrapText="1"/>
    </xf>
    <xf numFmtId="0" fontId="1" fillId="0" borderId="28" xfId="0" applyFont="1" applyBorder="1" applyAlignment="1">
      <alignment vertical="center" wrapText="1"/>
    </xf>
    <xf numFmtId="0" fontId="30"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7" fillId="25" borderId="29" xfId="0" applyFont="1" applyFill="1" applyBorder="1" applyAlignment="1">
      <alignment horizontal="center" vertical="center" wrapText="1"/>
    </xf>
    <xf numFmtId="0" fontId="0" fillId="0" borderId="20" xfId="0" applyBorder="1" applyAlignment="1">
      <alignment/>
    </xf>
    <xf numFmtId="0" fontId="0" fillId="0" borderId="30"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31" xfId="0" applyFont="1" applyBorder="1" applyAlignment="1">
      <alignment vertical="center"/>
    </xf>
    <xf numFmtId="0" fontId="31" fillId="23" borderId="13" xfId="0" applyFont="1" applyFill="1" applyBorder="1" applyAlignment="1">
      <alignment horizontal="left" vertical="center" wrapText="1"/>
    </xf>
    <xf numFmtId="0" fontId="31" fillId="23" borderId="32" xfId="0" applyFont="1" applyFill="1" applyBorder="1" applyAlignment="1">
      <alignment horizontal="left" vertical="center" wrapText="1"/>
    </xf>
    <xf numFmtId="0" fontId="31" fillId="23" borderId="31" xfId="0" applyFont="1" applyFill="1" applyBorder="1" applyAlignment="1">
      <alignment horizontal="left" vertical="center" wrapText="1"/>
    </xf>
    <xf numFmtId="0" fontId="1" fillId="23" borderId="10" xfId="0" applyFont="1" applyFill="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114300</xdr:rowOff>
    </xdr:from>
    <xdr:to>
      <xdr:col>19</xdr:col>
      <xdr:colOff>904875</xdr:colOff>
      <xdr:row>0</xdr:row>
      <xdr:rowOff>1447800</xdr:rowOff>
    </xdr:to>
    <xdr:sp>
      <xdr:nvSpPr>
        <xdr:cNvPr id="1" name="TextBox 1"/>
        <xdr:cNvSpPr txBox="1">
          <a:spLocks noChangeArrowheads="1"/>
        </xdr:cNvSpPr>
      </xdr:nvSpPr>
      <xdr:spPr>
        <a:xfrm>
          <a:off x="108013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20</xdr:col>
      <xdr:colOff>704850</xdr:colOff>
      <xdr:row>0</xdr:row>
      <xdr:rowOff>133350</xdr:rowOff>
    </xdr:from>
    <xdr:to>
      <xdr:col>21</xdr:col>
      <xdr:colOff>1162050</xdr:colOff>
      <xdr:row>0</xdr:row>
      <xdr:rowOff>1466850</xdr:rowOff>
    </xdr:to>
    <xdr:sp>
      <xdr:nvSpPr>
        <xdr:cNvPr id="2" name="TextBox 2"/>
        <xdr:cNvSpPr txBox="1">
          <a:spLocks noChangeArrowheads="1"/>
        </xdr:cNvSpPr>
      </xdr:nvSpPr>
      <xdr:spPr>
        <a:xfrm>
          <a:off x="11506200" y="1333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5"/>
  <sheetViews>
    <sheetView tabSelected="1" zoomScalePageLayoutView="0" workbookViewId="0" topLeftCell="A1">
      <selection activeCell="C20" sqref="C20"/>
    </sheetView>
  </sheetViews>
  <sheetFormatPr defaultColWidth="11.57421875" defaultRowHeight="15"/>
  <cols>
    <col min="1" max="1" width="5.57421875" style="7" customWidth="1"/>
    <col min="2" max="2" width="38.7109375" style="1" customWidth="1"/>
    <col min="3" max="3" width="35.57421875" style="1" customWidth="1"/>
    <col min="4" max="4" width="5.7109375" style="8" customWidth="1"/>
    <col min="5" max="5" width="6.140625" style="8" customWidth="1"/>
    <col min="6" max="6" width="9.00390625" style="12" customWidth="1"/>
    <col min="7" max="7" width="4.00390625" style="12" customWidth="1"/>
    <col min="8" max="8" width="6.421875" style="12" customWidth="1"/>
    <col min="9" max="9" width="4.8515625" style="12" customWidth="1"/>
    <col min="10" max="10" width="5.421875" style="12" customWidth="1"/>
    <col min="11" max="11" width="5.57421875" style="12" customWidth="1"/>
    <col min="12" max="12" width="16.140625" style="12" hidden="1" customWidth="1"/>
    <col min="13" max="13" width="16.140625" style="12" customWidth="1"/>
    <col min="14" max="14" width="16.421875" style="12" hidden="1" customWidth="1"/>
    <col min="15" max="15" width="13.28125" style="37" hidden="1" customWidth="1"/>
    <col min="16" max="16" width="18.8515625" style="13" customWidth="1"/>
    <col min="17" max="17" width="0" style="9" hidden="1" customWidth="1"/>
    <col min="18" max="18" width="0" style="10" hidden="1" customWidth="1"/>
    <col min="19" max="19" width="0" style="11" hidden="1" customWidth="1"/>
    <col min="20" max="20" width="13.57421875" style="10" hidden="1" customWidth="1"/>
    <col min="21" max="22" width="18.8515625" style="13" customWidth="1"/>
    <col min="23" max="23" width="0" style="1" hidden="1" customWidth="1"/>
    <col min="24" max="16384" width="11.57421875" style="1" customWidth="1"/>
  </cols>
  <sheetData>
    <row r="1" spans="1:26" ht="123" customHeight="1">
      <c r="A1" s="74" t="s">
        <v>47</v>
      </c>
      <c r="B1" s="75"/>
      <c r="C1" s="75"/>
      <c r="D1" s="75"/>
      <c r="E1" s="75"/>
      <c r="F1" s="75"/>
      <c r="G1" s="75"/>
      <c r="H1" s="75"/>
      <c r="I1" s="75"/>
      <c r="J1" s="75"/>
      <c r="K1" s="75"/>
      <c r="L1" s="75"/>
      <c r="M1" s="75"/>
      <c r="N1" s="75"/>
      <c r="O1" s="75"/>
      <c r="P1" s="75"/>
      <c r="Q1" s="75"/>
      <c r="R1" s="75"/>
      <c r="S1" s="75"/>
      <c r="T1" s="75"/>
      <c r="U1" s="76"/>
      <c r="V1" s="76"/>
      <c r="W1" s="9"/>
      <c r="X1" s="10"/>
      <c r="Y1" s="11"/>
      <c r="Z1" s="10"/>
    </row>
    <row r="2" spans="1:22" ht="85.5" customHeight="1" thickBot="1">
      <c r="A2" s="84" t="s">
        <v>55</v>
      </c>
      <c r="B2" s="85"/>
      <c r="C2" s="86"/>
      <c r="D2" s="29"/>
      <c r="E2" s="28"/>
      <c r="F2" s="28"/>
      <c r="G2" s="28"/>
      <c r="H2" s="28"/>
      <c r="I2" s="28"/>
      <c r="J2" s="28"/>
      <c r="K2" s="28"/>
      <c r="L2" s="28"/>
      <c r="M2" s="28"/>
      <c r="N2" s="28"/>
      <c r="O2" s="34"/>
      <c r="P2" s="28"/>
      <c r="Q2" s="11"/>
      <c r="S2" s="1"/>
      <c r="T2" s="1"/>
      <c r="U2" s="28"/>
      <c r="V2" s="28"/>
    </row>
    <row r="3" spans="1:22" ht="150" customHeight="1" thickBot="1">
      <c r="A3" s="87" t="s">
        <v>20</v>
      </c>
      <c r="B3" s="87"/>
      <c r="C3" s="27" t="s">
        <v>21</v>
      </c>
      <c r="D3" s="14" t="s">
        <v>11</v>
      </c>
      <c r="E3" s="14" t="s">
        <v>5</v>
      </c>
      <c r="F3" s="14" t="s">
        <v>38</v>
      </c>
      <c r="G3" s="14" t="s">
        <v>12</v>
      </c>
      <c r="H3" s="14" t="s">
        <v>39</v>
      </c>
      <c r="I3" s="14" t="s">
        <v>40</v>
      </c>
      <c r="J3" s="23" t="s">
        <v>41</v>
      </c>
      <c r="K3" s="14" t="s">
        <v>22</v>
      </c>
      <c r="L3" s="24" t="s">
        <v>23</v>
      </c>
      <c r="M3" s="24" t="s">
        <v>54</v>
      </c>
      <c r="N3" s="24" t="s">
        <v>54</v>
      </c>
      <c r="O3" s="35"/>
      <c r="P3" s="26" t="s">
        <v>24</v>
      </c>
      <c r="Q3" s="1"/>
      <c r="R3" s="1"/>
      <c r="S3" s="1"/>
      <c r="T3" s="1"/>
      <c r="U3" s="45" t="s">
        <v>48</v>
      </c>
      <c r="V3" s="45" t="s">
        <v>49</v>
      </c>
    </row>
    <row r="4" spans="1:22" ht="110.25" customHeight="1" thickBot="1">
      <c r="A4" s="65" t="s">
        <v>25</v>
      </c>
      <c r="B4" s="66"/>
      <c r="C4" s="66"/>
      <c r="D4" s="66"/>
      <c r="E4" s="66"/>
      <c r="F4" s="66"/>
      <c r="G4" s="66"/>
      <c r="H4" s="66"/>
      <c r="I4" s="66"/>
      <c r="J4" s="66"/>
      <c r="K4" s="66"/>
      <c r="L4" s="66"/>
      <c r="M4" s="66"/>
      <c r="N4" s="66"/>
      <c r="O4" s="66"/>
      <c r="P4" s="67"/>
      <c r="Q4" s="17"/>
      <c r="R4" s="15"/>
      <c r="S4" s="2"/>
      <c r="T4" s="16"/>
      <c r="U4" s="44"/>
      <c r="V4" s="44"/>
    </row>
    <row r="5" spans="1:22" ht="19.5" customHeight="1" thickBot="1">
      <c r="A5" s="70" t="s">
        <v>19</v>
      </c>
      <c r="B5" s="71"/>
      <c r="C5" s="71"/>
      <c r="D5" s="71"/>
      <c r="E5" s="71"/>
      <c r="F5" s="71"/>
      <c r="G5" s="71"/>
      <c r="H5" s="71"/>
      <c r="I5" s="71"/>
      <c r="J5" s="71"/>
      <c r="K5" s="71"/>
      <c r="L5" s="71"/>
      <c r="M5" s="71"/>
      <c r="N5" s="71"/>
      <c r="O5" s="71"/>
      <c r="P5" s="71"/>
      <c r="Q5" s="3"/>
      <c r="R5" s="4"/>
      <c r="S5" s="5"/>
      <c r="T5" s="6"/>
      <c r="U5" s="46"/>
      <c r="V5" s="47"/>
    </row>
    <row r="6" spans="1:23" ht="15" customHeight="1">
      <c r="A6" s="72"/>
      <c r="B6" s="19" t="s">
        <v>16</v>
      </c>
      <c r="C6" s="22" t="s">
        <v>6</v>
      </c>
      <c r="D6" s="20"/>
      <c r="E6" s="20">
        <v>1</v>
      </c>
      <c r="F6" s="20" t="s">
        <v>0</v>
      </c>
      <c r="G6" s="20">
        <v>1</v>
      </c>
      <c r="H6" s="20" t="s">
        <v>1</v>
      </c>
      <c r="I6" s="20" t="s">
        <v>27</v>
      </c>
      <c r="J6" s="20" t="s">
        <v>26</v>
      </c>
      <c r="K6" s="20" t="s">
        <v>0</v>
      </c>
      <c r="L6" s="31">
        <v>2500</v>
      </c>
      <c r="M6" s="64">
        <f>N6/5*3</f>
        <v>7500</v>
      </c>
      <c r="N6" s="32">
        <f>L6*5</f>
        <v>12500</v>
      </c>
      <c r="O6" s="36">
        <f>P6*N6</f>
        <v>61750.00000000001</v>
      </c>
      <c r="P6" s="33">
        <v>4.94</v>
      </c>
      <c r="Q6" s="17">
        <v>4.49</v>
      </c>
      <c r="R6" s="15"/>
      <c r="S6" s="2"/>
      <c r="T6" s="16"/>
      <c r="U6" s="57"/>
      <c r="V6" s="59">
        <f>U6*M6</f>
        <v>0</v>
      </c>
      <c r="W6" s="62">
        <f>P6*M6</f>
        <v>37050</v>
      </c>
    </row>
    <row r="7" spans="1:23" ht="15.75" customHeight="1">
      <c r="A7" s="73"/>
      <c r="B7" s="21" t="s">
        <v>17</v>
      </c>
      <c r="C7" s="21" t="s">
        <v>7</v>
      </c>
      <c r="D7" s="18"/>
      <c r="E7" s="18">
        <v>1</v>
      </c>
      <c r="F7" s="18" t="s">
        <v>0</v>
      </c>
      <c r="G7" s="18">
        <v>1</v>
      </c>
      <c r="H7" s="18" t="s">
        <v>1</v>
      </c>
      <c r="I7" s="20" t="s">
        <v>27</v>
      </c>
      <c r="J7" s="20" t="s">
        <v>26</v>
      </c>
      <c r="K7" s="20" t="s">
        <v>0</v>
      </c>
      <c r="L7" s="31">
        <v>910</v>
      </c>
      <c r="M7" s="64">
        <f aca="true" t="shared" si="0" ref="M7:M17">N7/5*3</f>
        <v>2730</v>
      </c>
      <c r="N7" s="32">
        <f aca="true" t="shared" si="1" ref="N7:N17">L7*5</f>
        <v>4550</v>
      </c>
      <c r="O7" s="36">
        <f aca="true" t="shared" si="2" ref="O7:O17">P7*N7</f>
        <v>22340.5</v>
      </c>
      <c r="P7" s="33">
        <v>4.91</v>
      </c>
      <c r="Q7" s="17">
        <v>4.46</v>
      </c>
      <c r="R7" s="15"/>
      <c r="S7" s="2"/>
      <c r="T7" s="16"/>
      <c r="U7" s="57"/>
      <c r="V7" s="59">
        <f aca="true" t="shared" si="3" ref="V7:V17">U7*M7</f>
        <v>0</v>
      </c>
      <c r="W7" s="62">
        <f aca="true" t="shared" si="4" ref="W7:W17">P7*M7</f>
        <v>13404.300000000001</v>
      </c>
    </row>
    <row r="8" spans="1:23" ht="56.25">
      <c r="A8" s="73"/>
      <c r="B8" s="21" t="s">
        <v>32</v>
      </c>
      <c r="C8" s="21" t="s">
        <v>13</v>
      </c>
      <c r="D8" s="18"/>
      <c r="E8" s="18">
        <v>6</v>
      </c>
      <c r="F8" s="18" t="s">
        <v>0</v>
      </c>
      <c r="G8" s="18">
        <v>1</v>
      </c>
      <c r="H8" s="18" t="s">
        <v>1</v>
      </c>
      <c r="I8" s="20" t="s">
        <v>27</v>
      </c>
      <c r="J8" s="20" t="s">
        <v>26</v>
      </c>
      <c r="K8" s="20" t="s">
        <v>0</v>
      </c>
      <c r="L8" s="31">
        <v>1350</v>
      </c>
      <c r="M8" s="64">
        <f t="shared" si="0"/>
        <v>4050</v>
      </c>
      <c r="N8" s="32">
        <f t="shared" si="1"/>
        <v>6750</v>
      </c>
      <c r="O8" s="36">
        <f t="shared" si="2"/>
        <v>49545</v>
      </c>
      <c r="P8" s="33">
        <v>7.34</v>
      </c>
      <c r="Q8" s="17"/>
      <c r="R8" s="15"/>
      <c r="S8" s="2"/>
      <c r="T8" s="16">
        <v>6.6725</v>
      </c>
      <c r="U8" s="57"/>
      <c r="V8" s="59">
        <f t="shared" si="3"/>
        <v>0</v>
      </c>
      <c r="W8" s="62">
        <f t="shared" si="4"/>
        <v>29727</v>
      </c>
    </row>
    <row r="9" spans="1:23" ht="17.25" customHeight="1">
      <c r="A9" s="73"/>
      <c r="B9" s="21" t="s">
        <v>3</v>
      </c>
      <c r="C9" s="25" t="s">
        <v>9</v>
      </c>
      <c r="D9" s="30"/>
      <c r="E9" s="18">
        <v>1</v>
      </c>
      <c r="F9" s="18" t="s">
        <v>0</v>
      </c>
      <c r="G9" s="18">
        <v>1</v>
      </c>
      <c r="H9" s="18" t="s">
        <v>1</v>
      </c>
      <c r="I9" s="20" t="s">
        <v>27</v>
      </c>
      <c r="J9" s="20" t="s">
        <v>26</v>
      </c>
      <c r="K9" s="20" t="s">
        <v>0</v>
      </c>
      <c r="L9" s="31">
        <v>1600</v>
      </c>
      <c r="M9" s="64">
        <f t="shared" si="0"/>
        <v>4800</v>
      </c>
      <c r="N9" s="32">
        <f t="shared" si="1"/>
        <v>8000</v>
      </c>
      <c r="O9" s="36">
        <f t="shared" si="2"/>
        <v>69920</v>
      </c>
      <c r="P9" s="33">
        <v>8.74</v>
      </c>
      <c r="Q9" s="17"/>
      <c r="R9" s="15"/>
      <c r="S9" s="2"/>
      <c r="T9" s="16">
        <v>7.9475</v>
      </c>
      <c r="U9" s="57"/>
      <c r="V9" s="59">
        <f t="shared" si="3"/>
        <v>0</v>
      </c>
      <c r="W9" s="62">
        <f t="shared" si="4"/>
        <v>41952</v>
      </c>
    </row>
    <row r="10" spans="1:23" ht="17.25" customHeight="1">
      <c r="A10" s="73"/>
      <c r="B10" s="21" t="s">
        <v>2</v>
      </c>
      <c r="C10" s="25" t="s">
        <v>10</v>
      </c>
      <c r="D10" s="30"/>
      <c r="E10" s="18">
        <v>1</v>
      </c>
      <c r="F10" s="18" t="s">
        <v>0</v>
      </c>
      <c r="G10" s="18">
        <v>1</v>
      </c>
      <c r="H10" s="18" t="s">
        <v>1</v>
      </c>
      <c r="I10" s="20" t="s">
        <v>27</v>
      </c>
      <c r="J10" s="20" t="s">
        <v>26</v>
      </c>
      <c r="K10" s="20" t="s">
        <v>0</v>
      </c>
      <c r="L10" s="31">
        <v>600</v>
      </c>
      <c r="M10" s="64">
        <f t="shared" si="0"/>
        <v>1800</v>
      </c>
      <c r="N10" s="32">
        <f t="shared" si="1"/>
        <v>3000</v>
      </c>
      <c r="O10" s="36">
        <f t="shared" si="2"/>
        <v>20610</v>
      </c>
      <c r="P10" s="33">
        <v>6.87</v>
      </c>
      <c r="Q10" s="17"/>
      <c r="R10" s="15"/>
      <c r="S10" s="2"/>
      <c r="T10" s="16">
        <v>6.2475</v>
      </c>
      <c r="U10" s="57"/>
      <c r="V10" s="59">
        <f t="shared" si="3"/>
        <v>0</v>
      </c>
      <c r="W10" s="62">
        <f t="shared" si="4"/>
        <v>12366</v>
      </c>
    </row>
    <row r="11" spans="1:23" ht="45">
      <c r="A11" s="73"/>
      <c r="B11" s="21" t="s">
        <v>33</v>
      </c>
      <c r="C11" s="21" t="s">
        <v>18</v>
      </c>
      <c r="D11" s="18"/>
      <c r="E11" s="18">
        <v>6</v>
      </c>
      <c r="F11" s="18" t="s">
        <v>0</v>
      </c>
      <c r="G11" s="39">
        <v>1</v>
      </c>
      <c r="H11" s="39" t="s">
        <v>1</v>
      </c>
      <c r="I11" s="40" t="s">
        <v>27</v>
      </c>
      <c r="J11" s="40" t="s">
        <v>26</v>
      </c>
      <c r="K11" s="20" t="s">
        <v>0</v>
      </c>
      <c r="L11" s="31">
        <v>300</v>
      </c>
      <c r="M11" s="64">
        <f t="shared" si="0"/>
        <v>900</v>
      </c>
      <c r="N11" s="32">
        <f t="shared" si="1"/>
        <v>1500</v>
      </c>
      <c r="O11" s="36">
        <f t="shared" si="2"/>
        <v>10455</v>
      </c>
      <c r="P11" s="33">
        <v>6.97</v>
      </c>
      <c r="Q11" s="17"/>
      <c r="R11" s="15"/>
      <c r="S11" s="2"/>
      <c r="T11" s="16">
        <v>6.3325</v>
      </c>
      <c r="U11" s="57"/>
      <c r="V11" s="59">
        <f t="shared" si="3"/>
        <v>0</v>
      </c>
      <c r="W11" s="62">
        <f t="shared" si="4"/>
        <v>6273</v>
      </c>
    </row>
    <row r="12" spans="1:23" ht="17.25" customHeight="1">
      <c r="A12" s="73"/>
      <c r="B12" s="21" t="s">
        <v>4</v>
      </c>
      <c r="C12" s="21" t="s">
        <v>8</v>
      </c>
      <c r="D12" s="18"/>
      <c r="E12" s="18">
        <v>1</v>
      </c>
      <c r="F12" s="18" t="s">
        <v>0</v>
      </c>
      <c r="G12" s="39">
        <v>1</v>
      </c>
      <c r="H12" s="39" t="s">
        <v>1</v>
      </c>
      <c r="I12" s="40" t="s">
        <v>27</v>
      </c>
      <c r="J12" s="40" t="s">
        <v>26</v>
      </c>
      <c r="K12" s="20" t="s">
        <v>0</v>
      </c>
      <c r="L12" s="31">
        <v>600</v>
      </c>
      <c r="M12" s="64">
        <f t="shared" si="0"/>
        <v>1800</v>
      </c>
      <c r="N12" s="32">
        <f t="shared" si="1"/>
        <v>3000</v>
      </c>
      <c r="O12" s="36">
        <f t="shared" si="2"/>
        <v>41940</v>
      </c>
      <c r="P12" s="33">
        <v>13.98</v>
      </c>
      <c r="Q12" s="17"/>
      <c r="R12" s="15"/>
      <c r="S12" s="2"/>
      <c r="T12" s="16">
        <v>12.7075</v>
      </c>
      <c r="U12" s="57"/>
      <c r="V12" s="59">
        <f t="shared" si="3"/>
        <v>0</v>
      </c>
      <c r="W12" s="62">
        <f t="shared" si="4"/>
        <v>25164</v>
      </c>
    </row>
    <row r="13" spans="1:23" ht="42.75" customHeight="1">
      <c r="A13" s="73"/>
      <c r="B13" s="21" t="s">
        <v>34</v>
      </c>
      <c r="C13" s="21" t="s">
        <v>14</v>
      </c>
      <c r="D13" s="18"/>
      <c r="E13" s="18">
        <v>6</v>
      </c>
      <c r="F13" s="18" t="s">
        <v>0</v>
      </c>
      <c r="G13" s="18">
        <v>1</v>
      </c>
      <c r="H13" s="18" t="s">
        <v>1</v>
      </c>
      <c r="I13" s="20" t="s">
        <v>27</v>
      </c>
      <c r="J13" s="20" t="s">
        <v>26</v>
      </c>
      <c r="K13" s="20" t="s">
        <v>0</v>
      </c>
      <c r="L13" s="31">
        <v>4775</v>
      </c>
      <c r="M13" s="64">
        <f t="shared" si="0"/>
        <v>14325</v>
      </c>
      <c r="N13" s="32">
        <f t="shared" si="1"/>
        <v>23875</v>
      </c>
      <c r="O13" s="36">
        <f t="shared" si="2"/>
        <v>273130</v>
      </c>
      <c r="P13" s="33">
        <v>11.44</v>
      </c>
      <c r="Q13" s="17"/>
      <c r="R13" s="15">
        <v>10.4</v>
      </c>
      <c r="S13" s="2"/>
      <c r="T13" s="16"/>
      <c r="U13" s="57"/>
      <c r="V13" s="59">
        <f t="shared" si="3"/>
        <v>0</v>
      </c>
      <c r="W13" s="62">
        <f t="shared" si="4"/>
        <v>163878</v>
      </c>
    </row>
    <row r="14" spans="1:23" ht="17.25" customHeight="1">
      <c r="A14" s="73"/>
      <c r="B14" s="21" t="s">
        <v>36</v>
      </c>
      <c r="C14" s="21" t="s">
        <v>30</v>
      </c>
      <c r="D14" s="18"/>
      <c r="E14" s="39">
        <v>1</v>
      </c>
      <c r="F14" s="18" t="s">
        <v>0</v>
      </c>
      <c r="G14" s="18">
        <v>10</v>
      </c>
      <c r="H14" s="18" t="s">
        <v>1</v>
      </c>
      <c r="I14" s="20" t="s">
        <v>27</v>
      </c>
      <c r="J14" s="20" t="s">
        <v>26</v>
      </c>
      <c r="K14" s="20" t="s">
        <v>0</v>
      </c>
      <c r="L14" s="31">
        <v>660</v>
      </c>
      <c r="M14" s="64">
        <f t="shared" si="0"/>
        <v>1980</v>
      </c>
      <c r="N14" s="32">
        <f t="shared" si="1"/>
        <v>3300</v>
      </c>
      <c r="O14" s="36">
        <f t="shared" si="2"/>
        <v>36300</v>
      </c>
      <c r="P14" s="33">
        <v>11</v>
      </c>
      <c r="Q14" s="17"/>
      <c r="R14" s="15"/>
      <c r="S14" s="2"/>
      <c r="T14" s="16"/>
      <c r="U14" s="57"/>
      <c r="V14" s="59">
        <f t="shared" si="3"/>
        <v>0</v>
      </c>
      <c r="W14" s="62">
        <f t="shared" si="4"/>
        <v>21780</v>
      </c>
    </row>
    <row r="15" spans="1:23" ht="17.25" customHeight="1" hidden="1">
      <c r="A15" s="73"/>
      <c r="B15" s="21" t="s">
        <v>37</v>
      </c>
      <c r="C15" s="21" t="s">
        <v>31</v>
      </c>
      <c r="D15" s="18"/>
      <c r="E15" s="39">
        <v>1</v>
      </c>
      <c r="F15" s="18" t="s">
        <v>0</v>
      </c>
      <c r="G15" s="18">
        <v>10</v>
      </c>
      <c r="H15" s="18" t="s">
        <v>1</v>
      </c>
      <c r="I15" s="20" t="s">
        <v>27</v>
      </c>
      <c r="J15" s="20" t="s">
        <v>26</v>
      </c>
      <c r="K15" s="20" t="s">
        <v>0</v>
      </c>
      <c r="L15" s="31"/>
      <c r="M15" s="64">
        <f t="shared" si="0"/>
        <v>1500</v>
      </c>
      <c r="N15" s="32">
        <v>2500</v>
      </c>
      <c r="O15" s="36">
        <f t="shared" si="2"/>
        <v>0</v>
      </c>
      <c r="P15" s="33">
        <v>0</v>
      </c>
      <c r="Q15" s="17"/>
      <c r="R15" s="15"/>
      <c r="S15" s="2"/>
      <c r="T15" s="16"/>
      <c r="U15" s="57"/>
      <c r="V15" s="59">
        <f t="shared" si="3"/>
        <v>0</v>
      </c>
      <c r="W15" s="62">
        <f t="shared" si="4"/>
        <v>0</v>
      </c>
    </row>
    <row r="16" spans="1:23" ht="28.5" customHeight="1">
      <c r="A16" s="73"/>
      <c r="B16" s="21" t="s">
        <v>28</v>
      </c>
      <c r="C16" s="21" t="s">
        <v>29</v>
      </c>
      <c r="D16" s="18"/>
      <c r="E16" s="39">
        <v>1</v>
      </c>
      <c r="F16" s="18" t="s">
        <v>0</v>
      </c>
      <c r="G16" s="18">
        <v>5</v>
      </c>
      <c r="H16" s="18" t="s">
        <v>1</v>
      </c>
      <c r="I16" s="20" t="s">
        <v>27</v>
      </c>
      <c r="J16" s="20" t="s">
        <v>26</v>
      </c>
      <c r="K16" s="20" t="s">
        <v>0</v>
      </c>
      <c r="L16" s="31">
        <v>1600</v>
      </c>
      <c r="M16" s="64">
        <f t="shared" si="0"/>
        <v>4800</v>
      </c>
      <c r="N16" s="32">
        <f t="shared" si="1"/>
        <v>8000</v>
      </c>
      <c r="O16" s="36">
        <f t="shared" si="2"/>
        <v>32400</v>
      </c>
      <c r="P16" s="33">
        <v>4.05</v>
      </c>
      <c r="Q16" s="17"/>
      <c r="R16" s="15"/>
      <c r="S16" s="2"/>
      <c r="T16" s="16"/>
      <c r="U16" s="57"/>
      <c r="V16" s="59">
        <f t="shared" si="3"/>
        <v>0</v>
      </c>
      <c r="W16" s="62">
        <f t="shared" si="4"/>
        <v>19440</v>
      </c>
    </row>
    <row r="17" spans="1:23" ht="52.5" customHeight="1">
      <c r="A17" s="73"/>
      <c r="B17" s="21" t="s">
        <v>35</v>
      </c>
      <c r="C17" s="21" t="s">
        <v>15</v>
      </c>
      <c r="D17" s="18"/>
      <c r="E17" s="18">
        <v>6</v>
      </c>
      <c r="F17" s="18" t="s">
        <v>0</v>
      </c>
      <c r="G17" s="18">
        <v>1</v>
      </c>
      <c r="H17" s="18" t="s">
        <v>1</v>
      </c>
      <c r="I17" s="20" t="s">
        <v>27</v>
      </c>
      <c r="J17" s="20" t="s">
        <v>26</v>
      </c>
      <c r="K17" s="20" t="s">
        <v>0</v>
      </c>
      <c r="L17" s="31">
        <v>3110</v>
      </c>
      <c r="M17" s="64">
        <f t="shared" si="0"/>
        <v>9330</v>
      </c>
      <c r="N17" s="32">
        <f t="shared" si="1"/>
        <v>15550</v>
      </c>
      <c r="O17" s="36">
        <f t="shared" si="2"/>
        <v>94077.5</v>
      </c>
      <c r="P17" s="33">
        <v>6.05</v>
      </c>
      <c r="Q17" s="17"/>
      <c r="R17" s="15">
        <v>5.5</v>
      </c>
      <c r="S17" s="2"/>
      <c r="T17" s="16"/>
      <c r="U17" s="57"/>
      <c r="V17" s="59">
        <f t="shared" si="3"/>
        <v>0</v>
      </c>
      <c r="W17" s="62">
        <f t="shared" si="4"/>
        <v>56446.5</v>
      </c>
    </row>
    <row r="18" ht="12" thickBot="1"/>
    <row r="19" spans="4:23" ht="45" customHeight="1">
      <c r="D19" s="1"/>
      <c r="E19" s="1"/>
      <c r="F19" s="8"/>
      <c r="G19" s="8"/>
      <c r="J19" s="48"/>
      <c r="K19" s="77" t="s">
        <v>50</v>
      </c>
      <c r="L19" s="78"/>
      <c r="M19" s="78"/>
      <c r="N19" s="78"/>
      <c r="O19" s="78"/>
      <c r="P19" s="78"/>
      <c r="Q19" s="78"/>
      <c r="R19" s="78"/>
      <c r="S19" s="49" t="s">
        <v>51</v>
      </c>
      <c r="T19" s="50" t="e">
        <f>SUM(#REF!)</f>
        <v>#REF!</v>
      </c>
      <c r="U19" s="49" t="s">
        <v>51</v>
      </c>
      <c r="V19" s="58">
        <f>SUM(V6:V17)</f>
        <v>0</v>
      </c>
      <c r="W19" s="63">
        <f>SUM(W6:W18)</f>
        <v>427480.8</v>
      </c>
    </row>
    <row r="20" spans="4:22" ht="45" customHeight="1" thickBot="1">
      <c r="D20" s="1"/>
      <c r="E20" s="1"/>
      <c r="F20" s="8"/>
      <c r="G20" s="8"/>
      <c r="J20" s="51"/>
      <c r="K20" s="79"/>
      <c r="L20" s="80"/>
      <c r="M20" s="80"/>
      <c r="N20" s="80"/>
      <c r="O20" s="80"/>
      <c r="P20" s="80"/>
      <c r="Q20" s="80"/>
      <c r="R20" s="80"/>
      <c r="S20" s="52" t="s">
        <v>52</v>
      </c>
      <c r="T20" s="53"/>
      <c r="U20" s="52" t="s">
        <v>52</v>
      </c>
      <c r="V20" s="60"/>
    </row>
    <row r="21" spans="2:22" ht="17.25" customHeight="1" thickBot="1">
      <c r="B21" s="41" t="s">
        <v>42</v>
      </c>
      <c r="C21" s="54"/>
      <c r="D21" s="42"/>
      <c r="E21" s="1"/>
      <c r="F21" s="8"/>
      <c r="G21" s="8"/>
      <c r="O21" s="12"/>
      <c r="P21" s="43"/>
      <c r="Q21" s="13"/>
      <c r="R21" s="13"/>
      <c r="S21" s="13"/>
      <c r="U21" s="11"/>
      <c r="V21" s="61"/>
    </row>
    <row r="22" spans="2:22" ht="45" customHeight="1">
      <c r="B22" s="25" t="s">
        <v>43</v>
      </c>
      <c r="C22" s="81" t="s">
        <v>44</v>
      </c>
      <c r="D22" s="69"/>
      <c r="E22" s="1"/>
      <c r="F22" s="8"/>
      <c r="G22" s="8"/>
      <c r="J22" s="55"/>
      <c r="K22" s="77" t="s">
        <v>53</v>
      </c>
      <c r="L22" s="78"/>
      <c r="M22" s="78"/>
      <c r="N22" s="78"/>
      <c r="O22" s="78"/>
      <c r="P22" s="78"/>
      <c r="Q22" s="78"/>
      <c r="R22" s="78"/>
      <c r="S22" s="49" t="s">
        <v>51</v>
      </c>
      <c r="T22" s="50"/>
      <c r="U22" s="49" t="s">
        <v>51</v>
      </c>
      <c r="V22" s="50"/>
    </row>
    <row r="23" spans="2:22" ht="57.75" customHeight="1" thickBot="1">
      <c r="B23" s="25" t="s">
        <v>40</v>
      </c>
      <c r="C23" s="82" t="s">
        <v>45</v>
      </c>
      <c r="D23" s="83"/>
      <c r="E23" s="1"/>
      <c r="F23" s="8"/>
      <c r="G23" s="8"/>
      <c r="J23" s="56"/>
      <c r="K23" s="79"/>
      <c r="L23" s="80"/>
      <c r="M23" s="80"/>
      <c r="N23" s="80"/>
      <c r="O23" s="80"/>
      <c r="P23" s="80"/>
      <c r="Q23" s="80"/>
      <c r="R23" s="80"/>
      <c r="S23" s="52" t="s">
        <v>52</v>
      </c>
      <c r="T23" s="53"/>
      <c r="U23" s="52" t="s">
        <v>52</v>
      </c>
      <c r="V23" s="60"/>
    </row>
    <row r="24" spans="2:24" ht="70.5" customHeight="1">
      <c r="B24" s="25" t="s">
        <v>41</v>
      </c>
      <c r="C24" s="68" t="s">
        <v>46</v>
      </c>
      <c r="D24" s="69"/>
      <c r="E24" s="1"/>
      <c r="F24" s="8"/>
      <c r="G24" s="8"/>
      <c r="O24" s="12"/>
      <c r="P24" s="43"/>
      <c r="Q24" s="37" t="e">
        <f>SUM(#REF!)</f>
        <v>#REF!</v>
      </c>
      <c r="R24" s="13"/>
      <c r="S24" s="13"/>
      <c r="T24" s="13"/>
      <c r="U24" s="9"/>
      <c r="V24" s="10"/>
      <c r="W24" s="11"/>
      <c r="X24" s="10"/>
    </row>
    <row r="25" ht="11.25">
      <c r="O25" s="38">
        <f>SUM(O6:O17)</f>
        <v>712468</v>
      </c>
    </row>
  </sheetData>
  <sheetProtection password="CC06" sheet="1"/>
  <mergeCells count="11">
    <mergeCell ref="A1:V1"/>
    <mergeCell ref="K19:R20"/>
    <mergeCell ref="C22:D22"/>
    <mergeCell ref="K22:R23"/>
    <mergeCell ref="C23:D23"/>
    <mergeCell ref="A2:C2"/>
    <mergeCell ref="A3:B3"/>
    <mergeCell ref="A4:P4"/>
    <mergeCell ref="C24:D24"/>
    <mergeCell ref="A5:P5"/>
    <mergeCell ref="A6:A17"/>
  </mergeCells>
  <conditionalFormatting sqref="U6:U17">
    <cfRule type="cellIs" priority="1" dxfId="0" operator="greaterThanOrEqual" stopIfTrue="1">
      <formula>P6</formula>
    </cfRule>
  </conditionalFormatting>
  <printOptions horizontalCentered="1"/>
  <pageMargins left="0.7086614173228347" right="0.7086614173228347" top="0.3937007874015748" bottom="0.3937007874015748" header="0.31496062992125984" footer="0.31496062992125984"/>
  <pageSetup fitToHeight="0" fitToWidth="1" horizontalDpi="600" verticalDpi="600" orientation="landscape" paperSize="8" scale="96" r:id="rId2"/>
  <ignoredErrors>
    <ignoredError sqref="V1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2013-11-27T10:25:30Z</cp:lastPrinted>
  <dcterms:created xsi:type="dcterms:W3CDTF">2013-05-07T14:09:25Z</dcterms:created>
  <dcterms:modified xsi:type="dcterms:W3CDTF">2013-12-02T08:27:22Z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-1986538823</vt:i4>
  </property>
  <property fmtid="{D5CDD505-2E9C-101B-9397-08002B2CF9AE}" pid="3" name="_EmailSubject">
    <vt:lpwstr>Los de.it 4_5_6.xls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1840015176</vt:i4>
  </property>
  <property fmtid="{D5CDD505-2E9C-101B-9397-08002B2CF9AE}" pid="7" name="_ReviewingToolsShownOnce">
    <vt:lpwstr/>
  </property>
</Properties>
</file>